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<sst xmlns="http://schemas.openxmlformats.org/spreadsheetml/2006/main" count="231" uniqueCount="125">
  <si>
    <t>2023年肃南县皇城镇北湾村落实第三轮草原补奖政策资金发放表</t>
  </si>
  <si>
    <t>审核单位（盖章）北湾村</t>
  </si>
  <si>
    <t>填报时间：2023年8月18日</t>
  </si>
  <si>
    <t xml:space="preserve"> 单位：人、亩、元</t>
  </si>
  <si>
    <t>序号</t>
  </si>
  <si>
    <t>村</t>
  </si>
  <si>
    <t>户名</t>
  </si>
  <si>
    <t>家庭人口</t>
  </si>
  <si>
    <t>补奖面积</t>
  </si>
  <si>
    <t>人工
种草</t>
  </si>
  <si>
    <t>应发放补奖资金</t>
  </si>
  <si>
    <t>备注</t>
  </si>
  <si>
    <t>总面积</t>
  </si>
  <si>
    <t>禁牧</t>
  </si>
  <si>
    <t>草畜平衡</t>
  </si>
  <si>
    <t>保底资金</t>
  </si>
  <si>
    <t>总计</t>
  </si>
  <si>
    <t>北湾村</t>
  </si>
  <si>
    <t>马玉芬</t>
  </si>
  <si>
    <t>王永军</t>
  </si>
  <si>
    <t>王永武</t>
  </si>
  <si>
    <t>马振军</t>
  </si>
  <si>
    <t>马振彪</t>
  </si>
  <si>
    <t>马振林</t>
  </si>
  <si>
    <t>吴雪平</t>
  </si>
  <si>
    <t>吴自明</t>
  </si>
  <si>
    <t>王浩文</t>
  </si>
  <si>
    <t>余要武</t>
  </si>
  <si>
    <t>余要新</t>
  </si>
  <si>
    <t>余要成</t>
  </si>
  <si>
    <t>余要文</t>
  </si>
  <si>
    <t>余要勤</t>
  </si>
  <si>
    <t>王茂林</t>
  </si>
  <si>
    <t>王建成</t>
  </si>
  <si>
    <t>王建文</t>
  </si>
  <si>
    <t>王建云</t>
  </si>
  <si>
    <t>王建军</t>
  </si>
  <si>
    <t>魏月珍</t>
  </si>
  <si>
    <t>何重金</t>
  </si>
  <si>
    <t>何玉军</t>
  </si>
  <si>
    <t>何军</t>
  </si>
  <si>
    <t>何福</t>
  </si>
  <si>
    <t>孙学金</t>
  </si>
  <si>
    <t>王金花</t>
  </si>
  <si>
    <t>杨学俭</t>
  </si>
  <si>
    <t>王继伟</t>
  </si>
  <si>
    <t>王继宏</t>
  </si>
  <si>
    <t>王加福</t>
  </si>
  <si>
    <t>王继庆</t>
  </si>
  <si>
    <t>杜小萍</t>
  </si>
  <si>
    <t>杨俊杰</t>
  </si>
  <si>
    <t>杨玉婷</t>
  </si>
  <si>
    <t>马尚海</t>
  </si>
  <si>
    <t>马军</t>
  </si>
  <si>
    <t>王刚</t>
  </si>
  <si>
    <t>王兰梅</t>
  </si>
  <si>
    <t>王兴</t>
  </si>
  <si>
    <t>王坤</t>
  </si>
  <si>
    <t>王军</t>
  </si>
  <si>
    <t>王小军</t>
  </si>
  <si>
    <t>王永庆</t>
  </si>
  <si>
    <t>张斌</t>
  </si>
  <si>
    <t>费正堂</t>
  </si>
  <si>
    <t>费军</t>
  </si>
  <si>
    <t>费明</t>
  </si>
  <si>
    <t>费文</t>
  </si>
  <si>
    <t>金银满</t>
  </si>
  <si>
    <t>金永宝</t>
  </si>
  <si>
    <t>李长青</t>
  </si>
  <si>
    <t>李常禄</t>
  </si>
  <si>
    <t>李长福</t>
  </si>
  <si>
    <t>费延斌</t>
  </si>
  <si>
    <t>郭志军</t>
  </si>
  <si>
    <t>王勤</t>
  </si>
  <si>
    <t>王平</t>
  </si>
  <si>
    <t>费海霞</t>
  </si>
  <si>
    <t>何永金</t>
  </si>
  <si>
    <t>何鹏</t>
  </si>
  <si>
    <t>钱金花</t>
  </si>
  <si>
    <t>金三录</t>
  </si>
  <si>
    <t>何政</t>
  </si>
  <si>
    <t>何兵</t>
  </si>
  <si>
    <t>何文</t>
  </si>
  <si>
    <t>马琦</t>
  </si>
  <si>
    <t>王兰香</t>
  </si>
  <si>
    <t>王学文</t>
  </si>
  <si>
    <t>王锋</t>
  </si>
  <si>
    <t>王斌</t>
  </si>
  <si>
    <t>王雪龙</t>
  </si>
  <si>
    <t>王兰英</t>
  </si>
  <si>
    <t>王三虎</t>
  </si>
  <si>
    <t>宋培英</t>
  </si>
  <si>
    <t>金永栋</t>
  </si>
  <si>
    <t>金永良</t>
  </si>
  <si>
    <t>金永财</t>
  </si>
  <si>
    <t>金三福</t>
  </si>
  <si>
    <t>金三荣</t>
  </si>
  <si>
    <t>金三林</t>
  </si>
  <si>
    <t>陈惠玲</t>
  </si>
  <si>
    <t>周瑞琴</t>
  </si>
  <si>
    <t>钱喜</t>
  </si>
  <si>
    <t>钱胜</t>
  </si>
  <si>
    <t>马瑞</t>
  </si>
  <si>
    <t>钱积珍</t>
  </si>
  <si>
    <t>王君林</t>
  </si>
  <si>
    <t>马占福</t>
  </si>
  <si>
    <t>梁学俊</t>
  </si>
  <si>
    <t>刘淑珍</t>
  </si>
  <si>
    <t>李吉明</t>
  </si>
  <si>
    <t>李吉军</t>
  </si>
  <si>
    <t>李爱东</t>
  </si>
  <si>
    <t>李成钢</t>
  </si>
  <si>
    <t>李百明</t>
  </si>
  <si>
    <t>孙学银</t>
  </si>
  <si>
    <t>余风兰</t>
  </si>
  <si>
    <t>王锡功</t>
  </si>
  <si>
    <t>艾惠英</t>
  </si>
  <si>
    <t>何万芳</t>
  </si>
  <si>
    <t>马明</t>
  </si>
  <si>
    <t>周志勇</t>
  </si>
  <si>
    <t>赵向萍</t>
  </si>
  <si>
    <t>程菊英</t>
  </si>
  <si>
    <t>马森林</t>
  </si>
  <si>
    <t>肃南裕固族自治县皇城镇北湾村股份经济合作社</t>
  </si>
  <si>
    <t>村集体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</si>
</sst>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黑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49" applyFont="1" applyFill="1">
      <alignment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NumberFormat="1" applyFont="1" applyFill="1" applyAlignment="1">
      <alignment horizontal="center" vertical="center"/>
    </xf>
    <xf numFmtId="176" fontId="1" fillId="0" borderId="0" xfId="49" applyNumberFormat="1" applyFont="1" applyFill="1" applyAlignment="1">
      <alignment horizontal="center" vertical="center" wrapText="1"/>
    </xf>
    <xf numFmtId="176" fontId="1" fillId="0" borderId="0" xfId="49" applyNumberFormat="1" applyFont="1" applyFill="1" applyAlignment="1">
      <alignment horizontal="center" vertical="center"/>
    </xf>
    <xf numFmtId="177" fontId="1" fillId="0" borderId="0" xfId="49" applyNumberFormat="1" applyFont="1" applyFill="1" applyAlignment="1">
      <alignment horizontal="center" vertical="center"/>
    </xf>
    <xf numFmtId="178" fontId="1" fillId="0" borderId="0" xfId="49" applyNumberFormat="1" applyFont="1" applyFill="1">
      <alignment vertical="center"/>
    </xf>
    <xf numFmtId="0" fontId="2" fillId="0" borderId="0" xfId="5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left" vertical="center"/>
    </xf>
    <xf numFmtId="176" fontId="1" fillId="0" borderId="1" xfId="49" applyNumberFormat="1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center" vertical="center"/>
    </xf>
    <xf numFmtId="176" fontId="3" fillId="0" borderId="4" xfId="49" applyNumberFormat="1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 wrapText="1"/>
    </xf>
    <xf numFmtId="176" fontId="3" fillId="0" borderId="2" xfId="49" applyNumberFormat="1" applyFont="1" applyFill="1" applyBorder="1" applyAlignment="1">
      <alignment horizontal="center" vertical="center" wrapText="1"/>
    </xf>
    <xf numFmtId="0" fontId="3" fillId="0" borderId="4" xfId="49" applyFont="1" applyFill="1" applyBorder="1" applyAlignment="1">
      <alignment horizontal="center" vertical="center"/>
    </xf>
    <xf numFmtId="176" fontId="3" fillId="0" borderId="5" xfId="49" applyNumberFormat="1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176" fontId="3" fillId="0" borderId="5" xfId="49" applyNumberFormat="1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0" fillId="0" borderId="3" xfId="49" applyFont="1" applyFill="1" applyBorder="1" applyAlignment="1">
      <alignment horizontal="center" vertical="center"/>
    </xf>
    <xf numFmtId="0" fontId="1" fillId="0" borderId="3" xfId="51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vertical="center"/>
    </xf>
    <xf numFmtId="178" fontId="3" fillId="0" borderId="2" xfId="49" applyNumberFormat="1" applyFont="1" applyFill="1" applyBorder="1" applyAlignment="1">
      <alignment horizontal="center" vertical="center"/>
    </xf>
    <xf numFmtId="177" fontId="3" fillId="0" borderId="2" xfId="49" applyNumberFormat="1" applyFont="1" applyFill="1" applyBorder="1" applyAlignment="1">
      <alignment horizontal="center" vertical="center" wrapText="1"/>
    </xf>
    <xf numFmtId="178" fontId="3" fillId="0" borderId="4" xfId="49" applyNumberFormat="1" applyFont="1" applyFill="1" applyBorder="1" applyAlignment="1">
      <alignment horizontal="center" vertical="center"/>
    </xf>
    <xf numFmtId="177" fontId="3" fillId="0" borderId="5" xfId="49" applyNumberFormat="1" applyFont="1" applyFill="1" applyBorder="1" applyAlignment="1">
      <alignment horizontal="center" vertical="center" wrapText="1"/>
    </xf>
    <xf numFmtId="178" fontId="3" fillId="0" borderId="5" xfId="49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 wrapText="1"/>
    </xf>
    <xf numFmtId="178" fontId="1" fillId="0" borderId="3" xfId="5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176" fontId="1" fillId="0" borderId="3" xfId="51" applyNumberFormat="1" applyFont="1" applyFill="1" applyBorder="1" applyAlignment="1">
      <alignment horizontal="center" vertical="center"/>
    </xf>
    <xf numFmtId="49" fontId="1" fillId="0" borderId="3" xfId="51" applyNumberFormat="1" applyFont="1" applyFill="1" applyBorder="1" applyAlignment="1">
      <alignment horizontal="center" vertical="center"/>
    </xf>
    <xf numFmtId="0" fontId="1" fillId="0" borderId="3" xfId="49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_西柳沟村草原生态补奖政策基本情况统计表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4"/>
  <sheetViews>
    <sheetView tabSelected="1" workbookViewId="0">
      <selection activeCell="N7" sqref="N7"/>
    </sheetView>
  </sheetViews>
  <sheetFormatPr defaultColWidth="9" defaultRowHeight="13.5"/>
  <cols>
    <col min="1" max="1" width="4.25" style="1" customWidth="1"/>
    <col min="2" max="2" width="10" style="1" customWidth="1"/>
    <col min="3" max="3" width="8.625" style="1" customWidth="1"/>
    <col min="4" max="4" width="6" style="1" customWidth="1"/>
    <col min="5" max="5" width="8.5" style="4" customWidth="1"/>
    <col min="6" max="6" width="5.25" style="5" customWidth="1"/>
    <col min="7" max="7" width="9" style="5" customWidth="1"/>
    <col min="8" max="8" width="7.25" style="5" customWidth="1"/>
    <col min="9" max="9" width="7.25" style="6" customWidth="1"/>
    <col min="10" max="10" width="12.75" style="5" customWidth="1"/>
    <col min="11" max="11" width="12.5" style="5" customWidth="1"/>
    <col min="12" max="12" width="14.25" style="6" customWidth="1"/>
    <col min="13" max="13" width="11.125" style="7" customWidth="1"/>
    <col min="14" max="16384" width="9" style="1"/>
  </cols>
  <sheetData>
    <row r="1" s="1" customFormat="1" ht="38.25" customHeight="1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1" customFormat="1" ht="18.75" customHeight="1" spans="1:13">
      <c r="A2" s="9" t="s">
        <v>1</v>
      </c>
      <c r="B2" s="9"/>
      <c r="C2" s="9"/>
      <c r="D2" s="9"/>
      <c r="E2" s="10" t="s">
        <v>2</v>
      </c>
      <c r="F2" s="10"/>
      <c r="G2" s="10"/>
      <c r="H2" s="10"/>
      <c r="I2" s="10"/>
      <c r="J2" s="27"/>
      <c r="K2" s="10" t="s">
        <v>3</v>
      </c>
      <c r="L2" s="10"/>
      <c r="M2" s="10"/>
    </row>
    <row r="3" s="1" customFormat="1" ht="21.75" customHeight="1" spans="1:13">
      <c r="A3" s="11" t="s">
        <v>4</v>
      </c>
      <c r="B3" s="11" t="s">
        <v>5</v>
      </c>
      <c r="C3" s="11" t="s">
        <v>6</v>
      </c>
      <c r="D3" s="12" t="s">
        <v>7</v>
      </c>
      <c r="E3" s="13" t="s">
        <v>8</v>
      </c>
      <c r="F3" s="13"/>
      <c r="G3" s="13"/>
      <c r="H3" s="12" t="s">
        <v>9</v>
      </c>
      <c r="I3" s="13" t="s">
        <v>10</v>
      </c>
      <c r="J3" s="13"/>
      <c r="K3" s="13"/>
      <c r="L3" s="13"/>
      <c r="M3" s="28" t="s">
        <v>11</v>
      </c>
    </row>
    <row r="4" s="1" customFormat="1" ht="18.75" customHeight="1" spans="1:13">
      <c r="A4" s="14"/>
      <c r="B4" s="14"/>
      <c r="C4" s="14"/>
      <c r="D4" s="15"/>
      <c r="E4" s="16" t="s">
        <v>12</v>
      </c>
      <c r="F4" s="16" t="s">
        <v>13</v>
      </c>
      <c r="G4" s="16" t="s">
        <v>14</v>
      </c>
      <c r="H4" s="17"/>
      <c r="I4" s="29" t="s">
        <v>13</v>
      </c>
      <c r="J4" s="16" t="s">
        <v>14</v>
      </c>
      <c r="K4" s="16" t="s">
        <v>15</v>
      </c>
      <c r="L4" s="29" t="s">
        <v>16</v>
      </c>
      <c r="M4" s="30"/>
    </row>
    <row r="5" s="1" customFormat="1" ht="13.9" customHeight="1" spans="1:13">
      <c r="A5" s="18"/>
      <c r="B5" s="18"/>
      <c r="C5" s="18"/>
      <c r="D5" s="19"/>
      <c r="E5" s="20"/>
      <c r="F5" s="20"/>
      <c r="G5" s="20"/>
      <c r="H5" s="21"/>
      <c r="I5" s="31"/>
      <c r="J5" s="20"/>
      <c r="K5" s="20"/>
      <c r="L5" s="31"/>
      <c r="M5" s="32"/>
    </row>
    <row r="6" s="2" customFormat="1" ht="24.75" customHeight="1" spans="1:13">
      <c r="A6" s="22">
        <v>1</v>
      </c>
      <c r="B6" s="22" t="s">
        <v>17</v>
      </c>
      <c r="C6" s="23" t="s">
        <v>18</v>
      </c>
      <c r="D6" s="24">
        <v>7</v>
      </c>
      <c r="E6" s="24">
        <f t="shared" ref="E6:E41" si="0">F6+G6</f>
        <v>1410</v>
      </c>
      <c r="F6" s="25">
        <v>0</v>
      </c>
      <c r="G6" s="24">
        <v>1410</v>
      </c>
      <c r="H6" s="25">
        <v>6.2764</v>
      </c>
      <c r="I6" s="33">
        <f t="shared" ref="I6:I69" si="1">ROUND(F6*21.84,2)</f>
        <v>0</v>
      </c>
      <c r="J6" s="33">
        <f t="shared" ref="J6:J69" si="2">ROUND(G6*2.59,2)</f>
        <v>3651.9</v>
      </c>
      <c r="K6" s="34">
        <f t="shared" ref="K6:K69" si="3">D6*4500</f>
        <v>31500</v>
      </c>
      <c r="L6" s="33">
        <f t="shared" ref="L6:L69" si="4">J6+K6</f>
        <v>35151.9</v>
      </c>
      <c r="M6" s="35"/>
    </row>
    <row r="7" s="2" customFormat="1" ht="24.75" customHeight="1" spans="1:13">
      <c r="A7" s="22">
        <v>2</v>
      </c>
      <c r="B7" s="22" t="s">
        <v>17</v>
      </c>
      <c r="C7" s="23" t="s">
        <v>19</v>
      </c>
      <c r="D7" s="24">
        <v>4</v>
      </c>
      <c r="E7" s="24">
        <f t="shared" si="0"/>
        <v>1834</v>
      </c>
      <c r="F7" s="25">
        <v>0</v>
      </c>
      <c r="G7" s="24">
        <v>1834</v>
      </c>
      <c r="H7" s="25">
        <v>3.4</v>
      </c>
      <c r="I7" s="33">
        <f t="shared" si="1"/>
        <v>0</v>
      </c>
      <c r="J7" s="33">
        <f t="shared" si="2"/>
        <v>4750.06</v>
      </c>
      <c r="K7" s="34">
        <f t="shared" si="3"/>
        <v>18000</v>
      </c>
      <c r="L7" s="33">
        <f t="shared" si="4"/>
        <v>22750.06</v>
      </c>
      <c r="M7" s="36"/>
    </row>
    <row r="8" s="2" customFormat="1" ht="24.75" customHeight="1" spans="1:13">
      <c r="A8" s="22">
        <v>3</v>
      </c>
      <c r="B8" s="22" t="s">
        <v>17</v>
      </c>
      <c r="C8" s="26" t="s">
        <v>20</v>
      </c>
      <c r="D8" s="24">
        <v>4</v>
      </c>
      <c r="E8" s="24">
        <f t="shared" si="0"/>
        <v>1834</v>
      </c>
      <c r="F8" s="25">
        <v>0</v>
      </c>
      <c r="G8" s="24">
        <v>1834</v>
      </c>
      <c r="H8" s="25">
        <v>3.4</v>
      </c>
      <c r="I8" s="33">
        <f t="shared" si="1"/>
        <v>0</v>
      </c>
      <c r="J8" s="33">
        <f t="shared" si="2"/>
        <v>4750.06</v>
      </c>
      <c r="K8" s="34">
        <f t="shared" si="3"/>
        <v>18000</v>
      </c>
      <c r="L8" s="33">
        <f t="shared" si="4"/>
        <v>22750.06</v>
      </c>
      <c r="M8" s="37"/>
    </row>
    <row r="9" s="2" customFormat="1" ht="24.75" customHeight="1" spans="1:13">
      <c r="A9" s="22">
        <v>4</v>
      </c>
      <c r="B9" s="22" t="s">
        <v>17</v>
      </c>
      <c r="C9" s="23" t="s">
        <v>21</v>
      </c>
      <c r="D9" s="24">
        <v>5</v>
      </c>
      <c r="E9" s="24">
        <f t="shared" si="0"/>
        <v>1096</v>
      </c>
      <c r="F9" s="25">
        <v>0</v>
      </c>
      <c r="G9" s="24">
        <v>1096</v>
      </c>
      <c r="H9" s="25">
        <v>1.4552</v>
      </c>
      <c r="I9" s="33">
        <f t="shared" si="1"/>
        <v>0</v>
      </c>
      <c r="J9" s="33">
        <f t="shared" si="2"/>
        <v>2838.64</v>
      </c>
      <c r="K9" s="34">
        <f t="shared" si="3"/>
        <v>22500</v>
      </c>
      <c r="L9" s="33">
        <f t="shared" si="4"/>
        <v>25338.64</v>
      </c>
      <c r="M9" s="26"/>
    </row>
    <row r="10" s="2" customFormat="1" ht="24.75" customHeight="1" spans="1:13">
      <c r="A10" s="22">
        <v>5</v>
      </c>
      <c r="B10" s="22" t="s">
        <v>17</v>
      </c>
      <c r="C10" s="26" t="s">
        <v>22</v>
      </c>
      <c r="D10" s="24">
        <v>7</v>
      </c>
      <c r="E10" s="24">
        <f t="shared" si="0"/>
        <v>1096</v>
      </c>
      <c r="F10" s="25">
        <v>0</v>
      </c>
      <c r="G10" s="24">
        <v>1096</v>
      </c>
      <c r="H10" s="25">
        <v>1.4484</v>
      </c>
      <c r="I10" s="33">
        <f t="shared" si="1"/>
        <v>0</v>
      </c>
      <c r="J10" s="33">
        <f t="shared" si="2"/>
        <v>2838.64</v>
      </c>
      <c r="K10" s="34">
        <f t="shared" si="3"/>
        <v>31500</v>
      </c>
      <c r="L10" s="33">
        <f t="shared" si="4"/>
        <v>34338.64</v>
      </c>
      <c r="M10" s="37"/>
    </row>
    <row r="11" s="2" customFormat="1" ht="24.75" customHeight="1" spans="1:13">
      <c r="A11" s="22">
        <v>6</v>
      </c>
      <c r="B11" s="22" t="s">
        <v>17</v>
      </c>
      <c r="C11" s="26" t="s">
        <v>23</v>
      </c>
      <c r="D11" s="24">
        <v>3</v>
      </c>
      <c r="E11" s="24">
        <f t="shared" si="0"/>
        <v>1096</v>
      </c>
      <c r="F11" s="25">
        <v>0</v>
      </c>
      <c r="G11" s="24">
        <v>1096</v>
      </c>
      <c r="H11" s="25">
        <v>1.4484</v>
      </c>
      <c r="I11" s="33">
        <f t="shared" si="1"/>
        <v>0</v>
      </c>
      <c r="J11" s="33">
        <f t="shared" si="2"/>
        <v>2838.64</v>
      </c>
      <c r="K11" s="34">
        <f t="shared" si="3"/>
        <v>13500</v>
      </c>
      <c r="L11" s="33">
        <f t="shared" si="4"/>
        <v>16338.64</v>
      </c>
      <c r="M11" s="37"/>
    </row>
    <row r="12" s="2" customFormat="1" ht="24.75" customHeight="1" spans="1:13">
      <c r="A12" s="22">
        <v>7</v>
      </c>
      <c r="B12" s="22" t="s">
        <v>17</v>
      </c>
      <c r="C12" s="26" t="s">
        <v>24</v>
      </c>
      <c r="D12" s="24">
        <v>5</v>
      </c>
      <c r="E12" s="24">
        <f t="shared" si="0"/>
        <v>608</v>
      </c>
      <c r="F12" s="25">
        <v>0</v>
      </c>
      <c r="G12" s="24">
        <v>608</v>
      </c>
      <c r="H12" s="25">
        <v>0.7378</v>
      </c>
      <c r="I12" s="33">
        <f t="shared" si="1"/>
        <v>0</v>
      </c>
      <c r="J12" s="33">
        <f t="shared" si="2"/>
        <v>1574.72</v>
      </c>
      <c r="K12" s="34">
        <f t="shared" si="3"/>
        <v>22500</v>
      </c>
      <c r="L12" s="33">
        <f t="shared" si="4"/>
        <v>24074.72</v>
      </c>
      <c r="M12" s="26"/>
    </row>
    <row r="13" s="2" customFormat="1" ht="24.75" customHeight="1" spans="1:13">
      <c r="A13" s="22">
        <v>8</v>
      </c>
      <c r="B13" s="22" t="s">
        <v>17</v>
      </c>
      <c r="C13" s="26" t="s">
        <v>25</v>
      </c>
      <c r="D13" s="24">
        <v>3</v>
      </c>
      <c r="E13" s="24">
        <f t="shared" si="0"/>
        <v>608</v>
      </c>
      <c r="F13" s="25">
        <v>0</v>
      </c>
      <c r="G13" s="24">
        <v>608</v>
      </c>
      <c r="H13" s="25">
        <v>0.7378</v>
      </c>
      <c r="I13" s="33">
        <f t="shared" si="1"/>
        <v>0</v>
      </c>
      <c r="J13" s="33">
        <f t="shared" si="2"/>
        <v>1574.72</v>
      </c>
      <c r="K13" s="34">
        <f t="shared" si="3"/>
        <v>13500</v>
      </c>
      <c r="L13" s="33">
        <f t="shared" si="4"/>
        <v>15074.72</v>
      </c>
      <c r="M13" s="37"/>
    </row>
    <row r="14" s="2" customFormat="1" ht="24.75" customHeight="1" spans="1:13">
      <c r="A14" s="22">
        <v>9</v>
      </c>
      <c r="B14" s="22" t="s">
        <v>17</v>
      </c>
      <c r="C14" s="26" t="s">
        <v>26</v>
      </c>
      <c r="D14" s="24">
        <v>6</v>
      </c>
      <c r="E14" s="24">
        <f t="shared" si="0"/>
        <v>3590</v>
      </c>
      <c r="F14" s="25">
        <v>0</v>
      </c>
      <c r="G14" s="24">
        <v>3590</v>
      </c>
      <c r="H14" s="25">
        <v>5.1</v>
      </c>
      <c r="I14" s="33">
        <f t="shared" si="1"/>
        <v>0</v>
      </c>
      <c r="J14" s="33">
        <f t="shared" si="2"/>
        <v>9298.1</v>
      </c>
      <c r="K14" s="34">
        <f t="shared" si="3"/>
        <v>27000</v>
      </c>
      <c r="L14" s="33">
        <f t="shared" si="4"/>
        <v>36298.1</v>
      </c>
      <c r="M14" s="37"/>
    </row>
    <row r="15" s="2" customFormat="1" ht="24.75" customHeight="1" spans="1:13">
      <c r="A15" s="22">
        <v>10</v>
      </c>
      <c r="B15" s="22" t="s">
        <v>17</v>
      </c>
      <c r="C15" s="26" t="s">
        <v>27</v>
      </c>
      <c r="D15" s="24">
        <v>4</v>
      </c>
      <c r="E15" s="24">
        <f t="shared" si="0"/>
        <v>738</v>
      </c>
      <c r="F15" s="25">
        <v>0</v>
      </c>
      <c r="G15" s="24">
        <v>738</v>
      </c>
      <c r="H15" s="25">
        <v>1.224</v>
      </c>
      <c r="I15" s="33">
        <f t="shared" si="1"/>
        <v>0</v>
      </c>
      <c r="J15" s="33">
        <f t="shared" si="2"/>
        <v>1911.42</v>
      </c>
      <c r="K15" s="34">
        <f t="shared" si="3"/>
        <v>18000</v>
      </c>
      <c r="L15" s="33">
        <f t="shared" si="4"/>
        <v>19911.42</v>
      </c>
      <c r="M15" s="37"/>
    </row>
    <row r="16" s="2" customFormat="1" ht="24.75" customHeight="1" spans="1:13">
      <c r="A16" s="22">
        <v>11</v>
      </c>
      <c r="B16" s="22" t="s">
        <v>17</v>
      </c>
      <c r="C16" s="26" t="s">
        <v>28</v>
      </c>
      <c r="D16" s="24">
        <v>3</v>
      </c>
      <c r="E16" s="24">
        <f t="shared" si="0"/>
        <v>738</v>
      </c>
      <c r="F16" s="25">
        <v>0</v>
      </c>
      <c r="G16" s="24">
        <v>738</v>
      </c>
      <c r="H16" s="25">
        <v>1.224</v>
      </c>
      <c r="I16" s="33">
        <f t="shared" si="1"/>
        <v>0</v>
      </c>
      <c r="J16" s="33">
        <f t="shared" si="2"/>
        <v>1911.42</v>
      </c>
      <c r="K16" s="34">
        <f t="shared" si="3"/>
        <v>13500</v>
      </c>
      <c r="L16" s="33">
        <f t="shared" si="4"/>
        <v>15411.42</v>
      </c>
      <c r="M16" s="37"/>
    </row>
    <row r="17" s="2" customFormat="1" ht="24.75" customHeight="1" spans="1:13">
      <c r="A17" s="22">
        <v>12</v>
      </c>
      <c r="B17" s="22" t="s">
        <v>17</v>
      </c>
      <c r="C17" s="26" t="s">
        <v>29</v>
      </c>
      <c r="D17" s="24">
        <v>3</v>
      </c>
      <c r="E17" s="24">
        <f t="shared" si="0"/>
        <v>738</v>
      </c>
      <c r="F17" s="25">
        <v>0</v>
      </c>
      <c r="G17" s="24">
        <v>738</v>
      </c>
      <c r="H17" s="25">
        <v>1.224</v>
      </c>
      <c r="I17" s="33">
        <f t="shared" si="1"/>
        <v>0</v>
      </c>
      <c r="J17" s="33">
        <f t="shared" si="2"/>
        <v>1911.42</v>
      </c>
      <c r="K17" s="34">
        <f t="shared" si="3"/>
        <v>13500</v>
      </c>
      <c r="L17" s="33">
        <f t="shared" si="4"/>
        <v>15411.42</v>
      </c>
      <c r="M17" s="37"/>
    </row>
    <row r="18" s="2" customFormat="1" ht="24.75" customHeight="1" spans="1:13">
      <c r="A18" s="22">
        <v>13</v>
      </c>
      <c r="B18" s="22" t="s">
        <v>17</v>
      </c>
      <c r="C18" s="26" t="s">
        <v>30</v>
      </c>
      <c r="D18" s="24">
        <v>2</v>
      </c>
      <c r="E18" s="24">
        <f t="shared" si="0"/>
        <v>738</v>
      </c>
      <c r="F18" s="25">
        <v>0</v>
      </c>
      <c r="G18" s="24">
        <v>738</v>
      </c>
      <c r="H18" s="25">
        <v>1.224</v>
      </c>
      <c r="I18" s="33">
        <f t="shared" si="1"/>
        <v>0</v>
      </c>
      <c r="J18" s="33">
        <f t="shared" si="2"/>
        <v>1911.42</v>
      </c>
      <c r="K18" s="34">
        <f t="shared" si="3"/>
        <v>9000</v>
      </c>
      <c r="L18" s="33">
        <f t="shared" si="4"/>
        <v>10911.42</v>
      </c>
      <c r="M18" s="37"/>
    </row>
    <row r="19" s="2" customFormat="1" ht="24.75" customHeight="1" spans="1:13">
      <c r="A19" s="22">
        <v>14</v>
      </c>
      <c r="B19" s="22" t="s">
        <v>17</v>
      </c>
      <c r="C19" s="23" t="s">
        <v>31</v>
      </c>
      <c r="D19" s="24">
        <v>2</v>
      </c>
      <c r="E19" s="24">
        <f t="shared" si="0"/>
        <v>328</v>
      </c>
      <c r="F19" s="25">
        <v>0</v>
      </c>
      <c r="G19" s="24">
        <v>328</v>
      </c>
      <c r="H19" s="25">
        <v>0.544</v>
      </c>
      <c r="I19" s="33">
        <f t="shared" si="1"/>
        <v>0</v>
      </c>
      <c r="J19" s="33">
        <f t="shared" si="2"/>
        <v>849.52</v>
      </c>
      <c r="K19" s="34">
        <f t="shared" si="3"/>
        <v>9000</v>
      </c>
      <c r="L19" s="33">
        <f t="shared" si="4"/>
        <v>9849.52</v>
      </c>
      <c r="M19" s="38"/>
    </row>
    <row r="20" s="2" customFormat="1" ht="24.75" customHeight="1" spans="1:13">
      <c r="A20" s="22">
        <v>15</v>
      </c>
      <c r="B20" s="22" t="s">
        <v>17</v>
      </c>
      <c r="C20" s="26" t="s">
        <v>32</v>
      </c>
      <c r="D20" s="24">
        <v>2</v>
      </c>
      <c r="E20" s="24">
        <f t="shared" si="0"/>
        <v>469</v>
      </c>
      <c r="F20" s="25">
        <v>0</v>
      </c>
      <c r="G20" s="24">
        <v>469</v>
      </c>
      <c r="H20" s="25">
        <v>0</v>
      </c>
      <c r="I20" s="33">
        <f t="shared" si="1"/>
        <v>0</v>
      </c>
      <c r="J20" s="33">
        <f t="shared" si="2"/>
        <v>1214.71</v>
      </c>
      <c r="K20" s="34">
        <f t="shared" si="3"/>
        <v>9000</v>
      </c>
      <c r="L20" s="33">
        <f t="shared" si="4"/>
        <v>10214.71</v>
      </c>
      <c r="M20" s="37"/>
    </row>
    <row r="21" s="2" customFormat="1" ht="24.75" customHeight="1" spans="1:13">
      <c r="A21" s="22">
        <v>16</v>
      </c>
      <c r="B21" s="22" t="s">
        <v>17</v>
      </c>
      <c r="C21" s="26" t="s">
        <v>33</v>
      </c>
      <c r="D21" s="24">
        <v>5</v>
      </c>
      <c r="E21" s="24">
        <f t="shared" si="0"/>
        <v>672</v>
      </c>
      <c r="F21" s="25">
        <v>0</v>
      </c>
      <c r="G21" s="24">
        <v>672</v>
      </c>
      <c r="H21" s="25">
        <v>1.309</v>
      </c>
      <c r="I21" s="33">
        <f t="shared" si="1"/>
        <v>0</v>
      </c>
      <c r="J21" s="33">
        <f t="shared" si="2"/>
        <v>1740.48</v>
      </c>
      <c r="K21" s="34">
        <f t="shared" si="3"/>
        <v>22500</v>
      </c>
      <c r="L21" s="33">
        <f t="shared" si="4"/>
        <v>24240.48</v>
      </c>
      <c r="M21" s="37"/>
    </row>
    <row r="22" s="2" customFormat="1" ht="24.75" customHeight="1" spans="1:13">
      <c r="A22" s="22">
        <v>17</v>
      </c>
      <c r="B22" s="22" t="s">
        <v>17</v>
      </c>
      <c r="C22" s="26" t="s">
        <v>34</v>
      </c>
      <c r="D22" s="24">
        <v>3</v>
      </c>
      <c r="E22" s="24">
        <f t="shared" si="0"/>
        <v>672</v>
      </c>
      <c r="F22" s="25">
        <v>0</v>
      </c>
      <c r="G22" s="24">
        <v>672</v>
      </c>
      <c r="H22" s="25">
        <v>1.309</v>
      </c>
      <c r="I22" s="33">
        <f t="shared" si="1"/>
        <v>0</v>
      </c>
      <c r="J22" s="33">
        <f t="shared" si="2"/>
        <v>1740.48</v>
      </c>
      <c r="K22" s="34">
        <f t="shared" si="3"/>
        <v>13500</v>
      </c>
      <c r="L22" s="33">
        <f t="shared" si="4"/>
        <v>15240.48</v>
      </c>
      <c r="M22" s="37"/>
    </row>
    <row r="23" s="2" customFormat="1" ht="24.75" customHeight="1" spans="1:13">
      <c r="A23" s="22">
        <v>18</v>
      </c>
      <c r="B23" s="22" t="s">
        <v>17</v>
      </c>
      <c r="C23" s="26" t="s">
        <v>35</v>
      </c>
      <c r="D23" s="24">
        <v>3</v>
      </c>
      <c r="E23" s="24">
        <f t="shared" si="0"/>
        <v>672</v>
      </c>
      <c r="F23" s="25">
        <v>0</v>
      </c>
      <c r="G23" s="24">
        <v>672</v>
      </c>
      <c r="H23" s="25">
        <v>1.309</v>
      </c>
      <c r="I23" s="33">
        <f t="shared" si="1"/>
        <v>0</v>
      </c>
      <c r="J23" s="33">
        <f t="shared" si="2"/>
        <v>1740.48</v>
      </c>
      <c r="K23" s="34">
        <f t="shared" si="3"/>
        <v>13500</v>
      </c>
      <c r="L23" s="33">
        <f t="shared" si="4"/>
        <v>15240.48</v>
      </c>
      <c r="M23" s="37"/>
    </row>
    <row r="24" s="2" customFormat="1" ht="24.75" customHeight="1" spans="1:13">
      <c r="A24" s="22">
        <v>19</v>
      </c>
      <c r="B24" s="22" t="s">
        <v>17</v>
      </c>
      <c r="C24" s="26" t="s">
        <v>36</v>
      </c>
      <c r="D24" s="24">
        <v>3</v>
      </c>
      <c r="E24" s="24">
        <f t="shared" si="0"/>
        <v>672</v>
      </c>
      <c r="F24" s="25">
        <v>0</v>
      </c>
      <c r="G24" s="24">
        <v>672</v>
      </c>
      <c r="H24" s="25">
        <v>1.309</v>
      </c>
      <c r="I24" s="33">
        <f t="shared" si="1"/>
        <v>0</v>
      </c>
      <c r="J24" s="33">
        <f t="shared" si="2"/>
        <v>1740.48</v>
      </c>
      <c r="K24" s="34">
        <f t="shared" si="3"/>
        <v>13500</v>
      </c>
      <c r="L24" s="33">
        <f t="shared" si="4"/>
        <v>15240.48</v>
      </c>
      <c r="M24" s="37"/>
    </row>
    <row r="25" s="2" customFormat="1" ht="24.75" customHeight="1" spans="1:13">
      <c r="A25" s="22">
        <v>20</v>
      </c>
      <c r="B25" s="22" t="s">
        <v>17</v>
      </c>
      <c r="C25" s="26" t="s">
        <v>37</v>
      </c>
      <c r="D25" s="24">
        <v>1</v>
      </c>
      <c r="E25" s="24">
        <f t="shared" si="0"/>
        <v>352</v>
      </c>
      <c r="F25" s="25">
        <v>0</v>
      </c>
      <c r="G25" s="24">
        <v>352</v>
      </c>
      <c r="H25" s="25">
        <v>2.618</v>
      </c>
      <c r="I25" s="33">
        <f t="shared" si="1"/>
        <v>0</v>
      </c>
      <c r="J25" s="33">
        <f t="shared" si="2"/>
        <v>911.68</v>
      </c>
      <c r="K25" s="34">
        <f t="shared" si="3"/>
        <v>4500</v>
      </c>
      <c r="L25" s="33">
        <f t="shared" si="4"/>
        <v>5411.68</v>
      </c>
      <c r="M25" s="37" t="s">
        <v>38</v>
      </c>
    </row>
    <row r="26" s="2" customFormat="1" ht="24.75" customHeight="1" spans="1:13">
      <c r="A26" s="22">
        <v>21</v>
      </c>
      <c r="B26" s="22" t="s">
        <v>17</v>
      </c>
      <c r="C26" s="26" t="s">
        <v>39</v>
      </c>
      <c r="D26" s="24">
        <v>6</v>
      </c>
      <c r="E26" s="24">
        <f t="shared" si="0"/>
        <v>804</v>
      </c>
      <c r="F26" s="25">
        <v>0</v>
      </c>
      <c r="G26" s="24">
        <v>804</v>
      </c>
      <c r="H26" s="25">
        <v>1.02</v>
      </c>
      <c r="I26" s="33">
        <f t="shared" si="1"/>
        <v>0</v>
      </c>
      <c r="J26" s="33">
        <f t="shared" si="2"/>
        <v>2082.36</v>
      </c>
      <c r="K26" s="34">
        <f t="shared" si="3"/>
        <v>27000</v>
      </c>
      <c r="L26" s="33">
        <f t="shared" si="4"/>
        <v>29082.36</v>
      </c>
      <c r="M26" s="26"/>
    </row>
    <row r="27" s="2" customFormat="1" ht="24.75" customHeight="1" spans="1:13">
      <c r="A27" s="22">
        <v>22</v>
      </c>
      <c r="B27" s="22" t="s">
        <v>17</v>
      </c>
      <c r="C27" s="26" t="s">
        <v>40</v>
      </c>
      <c r="D27" s="24">
        <v>3</v>
      </c>
      <c r="E27" s="24">
        <f t="shared" si="0"/>
        <v>804</v>
      </c>
      <c r="F27" s="25">
        <v>0</v>
      </c>
      <c r="G27" s="24">
        <v>804</v>
      </c>
      <c r="H27" s="25">
        <v>0.884</v>
      </c>
      <c r="I27" s="33">
        <f t="shared" si="1"/>
        <v>0</v>
      </c>
      <c r="J27" s="33">
        <f t="shared" si="2"/>
        <v>2082.36</v>
      </c>
      <c r="K27" s="34">
        <f t="shared" si="3"/>
        <v>13500</v>
      </c>
      <c r="L27" s="33">
        <f t="shared" si="4"/>
        <v>15582.36</v>
      </c>
      <c r="M27" s="37"/>
    </row>
    <row r="28" s="2" customFormat="1" ht="24.75" customHeight="1" spans="1:13">
      <c r="A28" s="22">
        <v>23</v>
      </c>
      <c r="B28" s="22" t="s">
        <v>17</v>
      </c>
      <c r="C28" s="26" t="s">
        <v>41</v>
      </c>
      <c r="D28" s="24">
        <v>4</v>
      </c>
      <c r="E28" s="24">
        <f t="shared" si="0"/>
        <v>804</v>
      </c>
      <c r="F28" s="25">
        <v>0</v>
      </c>
      <c r="G28" s="24">
        <v>804</v>
      </c>
      <c r="H28" s="25">
        <v>0.884</v>
      </c>
      <c r="I28" s="33">
        <f t="shared" si="1"/>
        <v>0</v>
      </c>
      <c r="J28" s="33">
        <f t="shared" si="2"/>
        <v>2082.36</v>
      </c>
      <c r="K28" s="34">
        <f t="shared" si="3"/>
        <v>18000</v>
      </c>
      <c r="L28" s="33">
        <f t="shared" si="4"/>
        <v>20082.36</v>
      </c>
      <c r="M28" s="37"/>
    </row>
    <row r="29" s="2" customFormat="1" ht="24.75" customHeight="1" spans="1:13">
      <c r="A29" s="22">
        <v>24</v>
      </c>
      <c r="B29" s="22" t="s">
        <v>17</v>
      </c>
      <c r="C29" s="26" t="s">
        <v>42</v>
      </c>
      <c r="D29" s="24">
        <v>5</v>
      </c>
      <c r="E29" s="24">
        <f t="shared" si="0"/>
        <v>2441</v>
      </c>
      <c r="F29" s="25">
        <v>0</v>
      </c>
      <c r="G29" s="24">
        <v>2441</v>
      </c>
      <c r="H29" s="25">
        <v>4.6444</v>
      </c>
      <c r="I29" s="33">
        <f t="shared" si="1"/>
        <v>0</v>
      </c>
      <c r="J29" s="33">
        <f t="shared" si="2"/>
        <v>6322.19</v>
      </c>
      <c r="K29" s="34">
        <f t="shared" si="3"/>
        <v>22500</v>
      </c>
      <c r="L29" s="33">
        <f t="shared" si="4"/>
        <v>28822.19</v>
      </c>
      <c r="M29" s="37"/>
    </row>
    <row r="30" s="2" customFormat="1" ht="24.75" customHeight="1" spans="1:13">
      <c r="A30" s="22">
        <v>25</v>
      </c>
      <c r="B30" s="22" t="s">
        <v>17</v>
      </c>
      <c r="C30" s="26" t="s">
        <v>43</v>
      </c>
      <c r="D30" s="24">
        <v>3</v>
      </c>
      <c r="E30" s="24">
        <f t="shared" si="0"/>
        <v>586</v>
      </c>
      <c r="F30" s="25">
        <v>0</v>
      </c>
      <c r="G30" s="24">
        <v>586</v>
      </c>
      <c r="H30" s="25">
        <v>0.748</v>
      </c>
      <c r="I30" s="33">
        <f t="shared" si="1"/>
        <v>0</v>
      </c>
      <c r="J30" s="33">
        <f t="shared" si="2"/>
        <v>1517.74</v>
      </c>
      <c r="K30" s="34">
        <f t="shared" si="3"/>
        <v>13500</v>
      </c>
      <c r="L30" s="33">
        <f t="shared" si="4"/>
        <v>15017.74</v>
      </c>
      <c r="M30" s="37"/>
    </row>
    <row r="31" s="2" customFormat="1" ht="24.75" customHeight="1" spans="1:13">
      <c r="A31" s="22">
        <v>26</v>
      </c>
      <c r="B31" s="22" t="s">
        <v>17</v>
      </c>
      <c r="C31" s="26" t="s">
        <v>44</v>
      </c>
      <c r="D31" s="24">
        <v>5</v>
      </c>
      <c r="E31" s="24">
        <f t="shared" si="0"/>
        <v>1550</v>
      </c>
      <c r="F31" s="25">
        <v>0</v>
      </c>
      <c r="G31" s="24">
        <v>1550</v>
      </c>
      <c r="H31" s="25">
        <v>2.448</v>
      </c>
      <c r="I31" s="33">
        <f t="shared" si="1"/>
        <v>0</v>
      </c>
      <c r="J31" s="33">
        <f t="shared" si="2"/>
        <v>4014.5</v>
      </c>
      <c r="K31" s="34">
        <f t="shared" si="3"/>
        <v>22500</v>
      </c>
      <c r="L31" s="33">
        <f t="shared" si="4"/>
        <v>26514.5</v>
      </c>
      <c r="M31" s="37"/>
    </row>
    <row r="32" s="2" customFormat="1" ht="24.75" customHeight="1" spans="1:13">
      <c r="A32" s="22">
        <v>27</v>
      </c>
      <c r="B32" s="22" t="s">
        <v>17</v>
      </c>
      <c r="C32" s="26" t="s">
        <v>45</v>
      </c>
      <c r="D32" s="24">
        <v>6</v>
      </c>
      <c r="E32" s="24">
        <f t="shared" si="0"/>
        <v>1455</v>
      </c>
      <c r="F32" s="25">
        <v>0</v>
      </c>
      <c r="G32" s="24">
        <v>1455</v>
      </c>
      <c r="H32" s="25">
        <v>2.618</v>
      </c>
      <c r="I32" s="33">
        <f t="shared" si="1"/>
        <v>0</v>
      </c>
      <c r="J32" s="33">
        <f t="shared" si="2"/>
        <v>3768.45</v>
      </c>
      <c r="K32" s="34">
        <f t="shared" si="3"/>
        <v>27000</v>
      </c>
      <c r="L32" s="33">
        <f t="shared" si="4"/>
        <v>30768.45</v>
      </c>
      <c r="M32" s="26"/>
    </row>
    <row r="33" s="2" customFormat="1" ht="24.75" customHeight="1" spans="1:13">
      <c r="A33" s="22">
        <v>28</v>
      </c>
      <c r="B33" s="22" t="s">
        <v>17</v>
      </c>
      <c r="C33" s="26" t="s">
        <v>46</v>
      </c>
      <c r="D33" s="24">
        <v>4</v>
      </c>
      <c r="E33" s="24">
        <f t="shared" si="0"/>
        <v>1455</v>
      </c>
      <c r="F33" s="25">
        <v>0</v>
      </c>
      <c r="G33" s="24">
        <v>1455</v>
      </c>
      <c r="H33" s="25">
        <v>2.618</v>
      </c>
      <c r="I33" s="33">
        <f t="shared" si="1"/>
        <v>0</v>
      </c>
      <c r="J33" s="33">
        <f t="shared" si="2"/>
        <v>3768.45</v>
      </c>
      <c r="K33" s="34">
        <f t="shared" si="3"/>
        <v>18000</v>
      </c>
      <c r="L33" s="33">
        <f t="shared" si="4"/>
        <v>21768.45</v>
      </c>
      <c r="M33" s="37"/>
    </row>
    <row r="34" s="2" customFormat="1" ht="24.75" customHeight="1" spans="1:13">
      <c r="A34" s="22">
        <v>29</v>
      </c>
      <c r="B34" s="22" t="s">
        <v>17</v>
      </c>
      <c r="C34" s="26" t="s">
        <v>47</v>
      </c>
      <c r="D34" s="24">
        <v>5</v>
      </c>
      <c r="E34" s="24">
        <f t="shared" si="0"/>
        <v>405</v>
      </c>
      <c r="F34" s="25">
        <v>0</v>
      </c>
      <c r="G34" s="24">
        <v>405</v>
      </c>
      <c r="H34" s="25">
        <v>0.68</v>
      </c>
      <c r="I34" s="33">
        <f t="shared" si="1"/>
        <v>0</v>
      </c>
      <c r="J34" s="33">
        <f t="shared" si="2"/>
        <v>1048.95</v>
      </c>
      <c r="K34" s="34">
        <f t="shared" si="3"/>
        <v>22500</v>
      </c>
      <c r="L34" s="33">
        <f t="shared" si="4"/>
        <v>23548.95</v>
      </c>
      <c r="M34" s="37"/>
    </row>
    <row r="35" s="2" customFormat="1" ht="24.75" customHeight="1" spans="1:13">
      <c r="A35" s="22">
        <v>30</v>
      </c>
      <c r="B35" s="22" t="s">
        <v>17</v>
      </c>
      <c r="C35" s="26" t="s">
        <v>48</v>
      </c>
      <c r="D35" s="24">
        <v>7</v>
      </c>
      <c r="E35" s="24">
        <f t="shared" si="0"/>
        <v>1748</v>
      </c>
      <c r="F35" s="25">
        <v>0</v>
      </c>
      <c r="G35" s="24">
        <v>1748</v>
      </c>
      <c r="H35" s="25">
        <v>5.916</v>
      </c>
      <c r="I35" s="33">
        <f t="shared" si="1"/>
        <v>0</v>
      </c>
      <c r="J35" s="33">
        <f t="shared" si="2"/>
        <v>4527.32</v>
      </c>
      <c r="K35" s="34">
        <f t="shared" si="3"/>
        <v>31500</v>
      </c>
      <c r="L35" s="33">
        <f t="shared" si="4"/>
        <v>36027.32</v>
      </c>
      <c r="M35" s="37"/>
    </row>
    <row r="36" s="2" customFormat="1" ht="24.75" customHeight="1" spans="1:13">
      <c r="A36" s="22">
        <v>31</v>
      </c>
      <c r="B36" s="22" t="s">
        <v>17</v>
      </c>
      <c r="C36" s="23" t="s">
        <v>49</v>
      </c>
      <c r="D36" s="24">
        <v>7</v>
      </c>
      <c r="E36" s="24">
        <f t="shared" si="0"/>
        <v>2495</v>
      </c>
      <c r="F36" s="25">
        <v>0</v>
      </c>
      <c r="G36" s="24">
        <v>2495</v>
      </c>
      <c r="H36" s="25">
        <v>6.392</v>
      </c>
      <c r="I36" s="33">
        <f t="shared" si="1"/>
        <v>0</v>
      </c>
      <c r="J36" s="33">
        <f t="shared" si="2"/>
        <v>6462.05</v>
      </c>
      <c r="K36" s="34">
        <f t="shared" si="3"/>
        <v>31500</v>
      </c>
      <c r="L36" s="33">
        <f t="shared" si="4"/>
        <v>37962.05</v>
      </c>
      <c r="M36" s="26"/>
    </row>
    <row r="37" s="2" customFormat="1" ht="24.75" customHeight="1" spans="1:13">
      <c r="A37" s="22">
        <v>32</v>
      </c>
      <c r="B37" s="22" t="s">
        <v>17</v>
      </c>
      <c r="C37" s="26" t="s">
        <v>50</v>
      </c>
      <c r="D37" s="24">
        <v>5</v>
      </c>
      <c r="E37" s="24">
        <f t="shared" si="0"/>
        <v>1111</v>
      </c>
      <c r="F37" s="25">
        <v>0</v>
      </c>
      <c r="G37" s="24">
        <v>1111</v>
      </c>
      <c r="H37" s="25">
        <v>2.04</v>
      </c>
      <c r="I37" s="33">
        <f t="shared" si="1"/>
        <v>0</v>
      </c>
      <c r="J37" s="33">
        <f t="shared" si="2"/>
        <v>2877.49</v>
      </c>
      <c r="K37" s="34">
        <f t="shared" si="3"/>
        <v>22500</v>
      </c>
      <c r="L37" s="33">
        <f t="shared" si="4"/>
        <v>25377.49</v>
      </c>
      <c r="M37" s="37"/>
    </row>
    <row r="38" s="2" customFormat="1" ht="24.75" customHeight="1" spans="1:13">
      <c r="A38" s="22">
        <v>33</v>
      </c>
      <c r="B38" s="22" t="s">
        <v>17</v>
      </c>
      <c r="C38" s="26" t="s">
        <v>51</v>
      </c>
      <c r="D38" s="24">
        <v>1</v>
      </c>
      <c r="E38" s="24">
        <f t="shared" si="0"/>
        <v>1111</v>
      </c>
      <c r="F38" s="25">
        <v>0</v>
      </c>
      <c r="G38" s="24">
        <v>1111</v>
      </c>
      <c r="H38" s="25">
        <v>1.768</v>
      </c>
      <c r="I38" s="33">
        <f t="shared" si="1"/>
        <v>0</v>
      </c>
      <c r="J38" s="33">
        <f t="shared" si="2"/>
        <v>2877.49</v>
      </c>
      <c r="K38" s="34">
        <f t="shared" si="3"/>
        <v>4500</v>
      </c>
      <c r="L38" s="33">
        <f t="shared" si="4"/>
        <v>7377.49</v>
      </c>
      <c r="M38" s="37"/>
    </row>
    <row r="39" s="2" customFormat="1" ht="24.75" customHeight="1" spans="1:13">
      <c r="A39" s="22">
        <v>34</v>
      </c>
      <c r="B39" s="22" t="s">
        <v>17</v>
      </c>
      <c r="C39" s="26" t="s">
        <v>52</v>
      </c>
      <c r="D39" s="24">
        <v>3</v>
      </c>
      <c r="E39" s="24">
        <f t="shared" si="0"/>
        <v>844</v>
      </c>
      <c r="F39" s="25">
        <v>0</v>
      </c>
      <c r="G39" s="24">
        <v>844</v>
      </c>
      <c r="H39" s="25">
        <v>1.394</v>
      </c>
      <c r="I39" s="33">
        <f t="shared" si="1"/>
        <v>0</v>
      </c>
      <c r="J39" s="33">
        <f t="shared" si="2"/>
        <v>2185.96</v>
      </c>
      <c r="K39" s="34">
        <f t="shared" si="3"/>
        <v>13500</v>
      </c>
      <c r="L39" s="33">
        <f t="shared" si="4"/>
        <v>15685.96</v>
      </c>
      <c r="M39" s="37"/>
    </row>
    <row r="40" s="2" customFormat="1" ht="24.75" customHeight="1" spans="1:13">
      <c r="A40" s="22">
        <v>35</v>
      </c>
      <c r="B40" s="22" t="s">
        <v>17</v>
      </c>
      <c r="C40" s="26" t="s">
        <v>53</v>
      </c>
      <c r="D40" s="24">
        <v>4</v>
      </c>
      <c r="E40" s="24">
        <f t="shared" si="0"/>
        <v>844</v>
      </c>
      <c r="F40" s="25">
        <v>0</v>
      </c>
      <c r="G40" s="24">
        <v>844</v>
      </c>
      <c r="H40" s="25">
        <v>1.394</v>
      </c>
      <c r="I40" s="33">
        <f t="shared" si="1"/>
        <v>0</v>
      </c>
      <c r="J40" s="33">
        <f t="shared" si="2"/>
        <v>2185.96</v>
      </c>
      <c r="K40" s="34">
        <f t="shared" si="3"/>
        <v>18000</v>
      </c>
      <c r="L40" s="33">
        <f t="shared" si="4"/>
        <v>20185.96</v>
      </c>
      <c r="M40" s="37"/>
    </row>
    <row r="41" s="2" customFormat="1" ht="24.75" customHeight="1" spans="1:13">
      <c r="A41" s="22">
        <v>36</v>
      </c>
      <c r="B41" s="22" t="s">
        <v>17</v>
      </c>
      <c r="C41" s="26" t="s">
        <v>54</v>
      </c>
      <c r="D41" s="24">
        <v>6</v>
      </c>
      <c r="E41" s="24">
        <f t="shared" si="0"/>
        <v>2503</v>
      </c>
      <c r="F41" s="25">
        <v>0</v>
      </c>
      <c r="G41" s="24">
        <v>2503</v>
      </c>
      <c r="H41" s="25">
        <v>5.882</v>
      </c>
      <c r="I41" s="33">
        <f t="shared" si="1"/>
        <v>0</v>
      </c>
      <c r="J41" s="33">
        <f t="shared" si="2"/>
        <v>6482.77</v>
      </c>
      <c r="K41" s="34">
        <f t="shared" si="3"/>
        <v>27000</v>
      </c>
      <c r="L41" s="33">
        <f t="shared" si="4"/>
        <v>33482.77</v>
      </c>
      <c r="M41" s="37"/>
    </row>
    <row r="42" s="2" customFormat="1" ht="24.75" customHeight="1" spans="1:13">
      <c r="A42" s="22">
        <v>37</v>
      </c>
      <c r="B42" s="22" t="s">
        <v>17</v>
      </c>
      <c r="C42" s="26" t="s">
        <v>55</v>
      </c>
      <c r="D42" s="24">
        <v>1</v>
      </c>
      <c r="E42" s="24">
        <v>30</v>
      </c>
      <c r="F42" s="25">
        <v>0</v>
      </c>
      <c r="G42" s="24">
        <v>30</v>
      </c>
      <c r="H42" s="25">
        <v>0</v>
      </c>
      <c r="I42" s="33">
        <f t="shared" si="1"/>
        <v>0</v>
      </c>
      <c r="J42" s="33">
        <f t="shared" si="2"/>
        <v>77.7</v>
      </c>
      <c r="K42" s="34">
        <f t="shared" si="3"/>
        <v>4500</v>
      </c>
      <c r="L42" s="33">
        <f t="shared" si="4"/>
        <v>4577.7</v>
      </c>
      <c r="M42" s="39"/>
    </row>
    <row r="43" s="2" customFormat="1" ht="24.75" customHeight="1" spans="1:13">
      <c r="A43" s="22">
        <v>38</v>
      </c>
      <c r="B43" s="22" t="s">
        <v>17</v>
      </c>
      <c r="C43" s="26" t="s">
        <v>56</v>
      </c>
      <c r="D43" s="24">
        <v>7</v>
      </c>
      <c r="E43" s="24">
        <f t="shared" ref="E43:E58" si="5">F43+G43</f>
        <v>1096</v>
      </c>
      <c r="F43" s="25">
        <v>0</v>
      </c>
      <c r="G43" s="24">
        <v>1096</v>
      </c>
      <c r="H43" s="25">
        <v>1.904</v>
      </c>
      <c r="I43" s="33">
        <f t="shared" si="1"/>
        <v>0</v>
      </c>
      <c r="J43" s="33">
        <f t="shared" si="2"/>
        <v>2838.64</v>
      </c>
      <c r="K43" s="34">
        <f t="shared" si="3"/>
        <v>31500</v>
      </c>
      <c r="L43" s="33">
        <f t="shared" si="4"/>
        <v>34338.64</v>
      </c>
      <c r="M43" s="37"/>
    </row>
    <row r="44" s="2" customFormat="1" ht="24.75" customHeight="1" spans="1:13">
      <c r="A44" s="22">
        <v>39</v>
      </c>
      <c r="B44" s="22" t="s">
        <v>17</v>
      </c>
      <c r="C44" s="26" t="s">
        <v>57</v>
      </c>
      <c r="D44" s="24">
        <v>4</v>
      </c>
      <c r="E44" s="24">
        <f t="shared" si="5"/>
        <v>678</v>
      </c>
      <c r="F44" s="25">
        <v>0</v>
      </c>
      <c r="G44" s="24">
        <v>678</v>
      </c>
      <c r="H44" s="25">
        <v>1.904</v>
      </c>
      <c r="I44" s="33">
        <f t="shared" si="1"/>
        <v>0</v>
      </c>
      <c r="J44" s="33">
        <f t="shared" si="2"/>
        <v>1756.02</v>
      </c>
      <c r="K44" s="34">
        <f t="shared" si="3"/>
        <v>18000</v>
      </c>
      <c r="L44" s="33">
        <f t="shared" si="4"/>
        <v>19756.02</v>
      </c>
      <c r="M44" s="37"/>
    </row>
    <row r="45" s="2" customFormat="1" ht="24.75" customHeight="1" spans="1:13">
      <c r="A45" s="22">
        <v>40</v>
      </c>
      <c r="B45" s="22" t="s">
        <v>17</v>
      </c>
      <c r="C45" s="26" t="s">
        <v>58</v>
      </c>
      <c r="D45" s="24">
        <v>3</v>
      </c>
      <c r="E45" s="24">
        <f t="shared" si="5"/>
        <v>937</v>
      </c>
      <c r="F45" s="25">
        <v>0</v>
      </c>
      <c r="G45" s="24">
        <v>937</v>
      </c>
      <c r="H45" s="25">
        <v>1.904</v>
      </c>
      <c r="I45" s="33">
        <f t="shared" si="1"/>
        <v>0</v>
      </c>
      <c r="J45" s="33">
        <f t="shared" si="2"/>
        <v>2426.83</v>
      </c>
      <c r="K45" s="34">
        <f t="shared" si="3"/>
        <v>13500</v>
      </c>
      <c r="L45" s="33">
        <f t="shared" si="4"/>
        <v>15926.83</v>
      </c>
      <c r="M45" s="26"/>
    </row>
    <row r="46" s="2" customFormat="1" ht="24.75" customHeight="1" spans="1:13">
      <c r="A46" s="22">
        <v>41</v>
      </c>
      <c r="B46" s="22" t="s">
        <v>17</v>
      </c>
      <c r="C46" s="26" t="s">
        <v>59</v>
      </c>
      <c r="D46" s="24">
        <v>5</v>
      </c>
      <c r="E46" s="24">
        <f t="shared" si="5"/>
        <v>2584</v>
      </c>
      <c r="F46" s="25">
        <v>0</v>
      </c>
      <c r="G46" s="24">
        <v>2584</v>
      </c>
      <c r="H46" s="25">
        <v>2.448</v>
      </c>
      <c r="I46" s="33">
        <f t="shared" si="1"/>
        <v>0</v>
      </c>
      <c r="J46" s="33">
        <f t="shared" si="2"/>
        <v>6692.56</v>
      </c>
      <c r="K46" s="34">
        <f t="shared" si="3"/>
        <v>22500</v>
      </c>
      <c r="L46" s="33">
        <f t="shared" si="4"/>
        <v>29192.56</v>
      </c>
      <c r="M46" s="26"/>
    </row>
    <row r="47" s="2" customFormat="1" ht="24.75" customHeight="1" spans="1:13">
      <c r="A47" s="22">
        <v>42</v>
      </c>
      <c r="B47" s="22" t="s">
        <v>17</v>
      </c>
      <c r="C47" s="26" t="s">
        <v>60</v>
      </c>
      <c r="D47" s="24">
        <v>4</v>
      </c>
      <c r="E47" s="24">
        <f t="shared" si="5"/>
        <v>381</v>
      </c>
      <c r="F47" s="25">
        <v>0</v>
      </c>
      <c r="G47" s="24">
        <v>381</v>
      </c>
      <c r="H47" s="25">
        <v>1.02</v>
      </c>
      <c r="I47" s="33">
        <f t="shared" si="1"/>
        <v>0</v>
      </c>
      <c r="J47" s="33">
        <f t="shared" si="2"/>
        <v>986.79</v>
      </c>
      <c r="K47" s="34">
        <f t="shared" si="3"/>
        <v>18000</v>
      </c>
      <c r="L47" s="33">
        <f t="shared" si="4"/>
        <v>18986.79</v>
      </c>
      <c r="M47" s="37"/>
    </row>
    <row r="48" s="2" customFormat="1" ht="24.75" customHeight="1" spans="1:13">
      <c r="A48" s="22">
        <v>43</v>
      </c>
      <c r="B48" s="22" t="s">
        <v>17</v>
      </c>
      <c r="C48" s="23" t="s">
        <v>61</v>
      </c>
      <c r="D48" s="24">
        <v>4</v>
      </c>
      <c r="E48" s="24">
        <f t="shared" si="5"/>
        <v>1886</v>
      </c>
      <c r="F48" s="25">
        <v>0</v>
      </c>
      <c r="G48" s="24">
        <v>1886</v>
      </c>
      <c r="H48" s="25">
        <v>3.4</v>
      </c>
      <c r="I48" s="33">
        <f t="shared" si="1"/>
        <v>0</v>
      </c>
      <c r="J48" s="33">
        <f t="shared" si="2"/>
        <v>4884.74</v>
      </c>
      <c r="K48" s="34">
        <f t="shared" si="3"/>
        <v>18000</v>
      </c>
      <c r="L48" s="33">
        <f t="shared" si="4"/>
        <v>22884.74</v>
      </c>
      <c r="M48" s="26"/>
    </row>
    <row r="49" s="2" customFormat="1" ht="24.75" customHeight="1" spans="1:13">
      <c r="A49" s="22">
        <v>44</v>
      </c>
      <c r="B49" s="22" t="s">
        <v>17</v>
      </c>
      <c r="C49" s="26" t="s">
        <v>62</v>
      </c>
      <c r="D49" s="24">
        <v>5</v>
      </c>
      <c r="E49" s="24">
        <f t="shared" si="5"/>
        <v>1016</v>
      </c>
      <c r="F49" s="25">
        <v>0</v>
      </c>
      <c r="G49" s="24">
        <v>1016</v>
      </c>
      <c r="H49" s="25">
        <v>1.1016</v>
      </c>
      <c r="I49" s="33">
        <f t="shared" si="1"/>
        <v>0</v>
      </c>
      <c r="J49" s="33">
        <f t="shared" si="2"/>
        <v>2631.44</v>
      </c>
      <c r="K49" s="34">
        <f t="shared" si="3"/>
        <v>22500</v>
      </c>
      <c r="L49" s="33">
        <f t="shared" si="4"/>
        <v>25131.44</v>
      </c>
      <c r="M49" s="37"/>
    </row>
    <row r="50" s="2" customFormat="1" ht="24.75" customHeight="1" spans="1:13">
      <c r="A50" s="22">
        <v>45</v>
      </c>
      <c r="B50" s="22" t="s">
        <v>17</v>
      </c>
      <c r="C50" s="26" t="s">
        <v>63</v>
      </c>
      <c r="D50" s="24">
        <v>5</v>
      </c>
      <c r="E50" s="24">
        <f t="shared" si="5"/>
        <v>677</v>
      </c>
      <c r="F50" s="25">
        <v>0</v>
      </c>
      <c r="G50" s="24">
        <v>677</v>
      </c>
      <c r="H50" s="25">
        <v>0.7344</v>
      </c>
      <c r="I50" s="33">
        <f t="shared" si="1"/>
        <v>0</v>
      </c>
      <c r="J50" s="33">
        <f t="shared" si="2"/>
        <v>1753.43</v>
      </c>
      <c r="K50" s="34">
        <f t="shared" si="3"/>
        <v>22500</v>
      </c>
      <c r="L50" s="33">
        <f t="shared" si="4"/>
        <v>24253.43</v>
      </c>
      <c r="M50" s="37"/>
    </row>
    <row r="51" s="2" customFormat="1" ht="24.75" customHeight="1" spans="1:13">
      <c r="A51" s="22">
        <v>46</v>
      </c>
      <c r="B51" s="22" t="s">
        <v>17</v>
      </c>
      <c r="C51" s="26" t="s">
        <v>64</v>
      </c>
      <c r="D51" s="24">
        <v>3</v>
      </c>
      <c r="E51" s="24">
        <f t="shared" si="5"/>
        <v>677</v>
      </c>
      <c r="F51" s="25">
        <v>0</v>
      </c>
      <c r="G51" s="24">
        <v>677</v>
      </c>
      <c r="H51" s="25">
        <v>0.7344</v>
      </c>
      <c r="I51" s="33">
        <f t="shared" si="1"/>
        <v>0</v>
      </c>
      <c r="J51" s="33">
        <f t="shared" si="2"/>
        <v>1753.43</v>
      </c>
      <c r="K51" s="34">
        <f t="shared" si="3"/>
        <v>13500</v>
      </c>
      <c r="L51" s="33">
        <f t="shared" si="4"/>
        <v>15253.43</v>
      </c>
      <c r="M51" s="37"/>
    </row>
    <row r="52" s="2" customFormat="1" ht="24.75" customHeight="1" spans="1:13">
      <c r="A52" s="22">
        <v>47</v>
      </c>
      <c r="B52" s="22" t="s">
        <v>17</v>
      </c>
      <c r="C52" s="26" t="s">
        <v>65</v>
      </c>
      <c r="D52" s="24">
        <v>3</v>
      </c>
      <c r="E52" s="24">
        <f t="shared" si="5"/>
        <v>1009</v>
      </c>
      <c r="F52" s="25">
        <v>0</v>
      </c>
      <c r="G52" s="24">
        <v>1009</v>
      </c>
      <c r="H52" s="25">
        <v>1.1016</v>
      </c>
      <c r="I52" s="33">
        <f t="shared" si="1"/>
        <v>0</v>
      </c>
      <c r="J52" s="33">
        <f t="shared" si="2"/>
        <v>2613.31</v>
      </c>
      <c r="K52" s="34">
        <f t="shared" si="3"/>
        <v>13500</v>
      </c>
      <c r="L52" s="33">
        <f t="shared" si="4"/>
        <v>16113.31</v>
      </c>
      <c r="M52" s="37"/>
    </row>
    <row r="53" s="2" customFormat="1" ht="24.75" customHeight="1" spans="1:13">
      <c r="A53" s="22">
        <v>48</v>
      </c>
      <c r="B53" s="22" t="s">
        <v>17</v>
      </c>
      <c r="C53" s="26" t="s">
        <v>66</v>
      </c>
      <c r="D53" s="24">
        <v>3</v>
      </c>
      <c r="E53" s="24">
        <f t="shared" si="5"/>
        <v>1020</v>
      </c>
      <c r="F53" s="25">
        <v>0</v>
      </c>
      <c r="G53" s="24">
        <v>1020</v>
      </c>
      <c r="H53" s="25">
        <v>2.0128</v>
      </c>
      <c r="I53" s="33">
        <f t="shared" si="1"/>
        <v>0</v>
      </c>
      <c r="J53" s="33">
        <f t="shared" si="2"/>
        <v>2641.8</v>
      </c>
      <c r="K53" s="34">
        <f t="shared" si="3"/>
        <v>13500</v>
      </c>
      <c r="L53" s="33">
        <f t="shared" si="4"/>
        <v>16141.8</v>
      </c>
      <c r="M53" s="37"/>
    </row>
    <row r="54" s="2" customFormat="1" ht="24.75" customHeight="1" spans="1:13">
      <c r="A54" s="22">
        <v>49</v>
      </c>
      <c r="B54" s="22" t="s">
        <v>17</v>
      </c>
      <c r="C54" s="26" t="s">
        <v>67</v>
      </c>
      <c r="D54" s="24">
        <v>4</v>
      </c>
      <c r="E54" s="24">
        <f t="shared" si="5"/>
        <v>1032</v>
      </c>
      <c r="F54" s="25">
        <v>0</v>
      </c>
      <c r="G54" s="24">
        <v>1032</v>
      </c>
      <c r="H54" s="25">
        <v>2.0128</v>
      </c>
      <c r="I54" s="33">
        <f t="shared" si="1"/>
        <v>0</v>
      </c>
      <c r="J54" s="33">
        <f t="shared" si="2"/>
        <v>2672.88</v>
      </c>
      <c r="K54" s="34">
        <f t="shared" si="3"/>
        <v>18000</v>
      </c>
      <c r="L54" s="33">
        <f t="shared" si="4"/>
        <v>20672.88</v>
      </c>
      <c r="M54" s="37"/>
    </row>
    <row r="55" s="2" customFormat="1" ht="24.75" customHeight="1" spans="1:13">
      <c r="A55" s="22">
        <v>50</v>
      </c>
      <c r="B55" s="22" t="s">
        <v>17</v>
      </c>
      <c r="C55" s="26" t="s">
        <v>68</v>
      </c>
      <c r="D55" s="24">
        <v>6</v>
      </c>
      <c r="E55" s="24">
        <f t="shared" si="5"/>
        <v>1062</v>
      </c>
      <c r="F55" s="25">
        <v>0</v>
      </c>
      <c r="G55" s="24">
        <v>1062</v>
      </c>
      <c r="H55" s="25">
        <v>1.2376</v>
      </c>
      <c r="I55" s="33">
        <f t="shared" si="1"/>
        <v>0</v>
      </c>
      <c r="J55" s="33">
        <f t="shared" si="2"/>
        <v>2750.58</v>
      </c>
      <c r="K55" s="34">
        <f t="shared" si="3"/>
        <v>27000</v>
      </c>
      <c r="L55" s="33">
        <f t="shared" si="4"/>
        <v>29750.58</v>
      </c>
      <c r="M55" s="37"/>
    </row>
    <row r="56" s="2" customFormat="1" ht="24.75" customHeight="1" spans="1:13">
      <c r="A56" s="22">
        <v>51</v>
      </c>
      <c r="B56" s="22" t="s">
        <v>17</v>
      </c>
      <c r="C56" s="26" t="s">
        <v>69</v>
      </c>
      <c r="D56" s="24">
        <v>2</v>
      </c>
      <c r="E56" s="24">
        <f t="shared" si="5"/>
        <v>1062</v>
      </c>
      <c r="F56" s="25">
        <v>0</v>
      </c>
      <c r="G56" s="24">
        <v>1062</v>
      </c>
      <c r="H56" s="25">
        <v>1.2376</v>
      </c>
      <c r="I56" s="33">
        <f t="shared" si="1"/>
        <v>0</v>
      </c>
      <c r="J56" s="33">
        <f t="shared" si="2"/>
        <v>2750.58</v>
      </c>
      <c r="K56" s="34">
        <f t="shared" si="3"/>
        <v>9000</v>
      </c>
      <c r="L56" s="33">
        <f t="shared" si="4"/>
        <v>11750.58</v>
      </c>
      <c r="M56" s="37"/>
    </row>
    <row r="57" s="2" customFormat="1" ht="24.75" customHeight="1" spans="1:13">
      <c r="A57" s="22">
        <v>52</v>
      </c>
      <c r="B57" s="22" t="s">
        <v>17</v>
      </c>
      <c r="C57" s="26" t="s">
        <v>70</v>
      </c>
      <c r="D57" s="24">
        <v>4</v>
      </c>
      <c r="E57" s="24">
        <f t="shared" si="5"/>
        <v>1062</v>
      </c>
      <c r="F57" s="25">
        <v>0</v>
      </c>
      <c r="G57" s="24">
        <v>1062</v>
      </c>
      <c r="H57" s="25">
        <v>1.2376</v>
      </c>
      <c r="I57" s="33">
        <f t="shared" si="1"/>
        <v>0</v>
      </c>
      <c r="J57" s="33">
        <f t="shared" si="2"/>
        <v>2750.58</v>
      </c>
      <c r="K57" s="34">
        <f t="shared" si="3"/>
        <v>18000</v>
      </c>
      <c r="L57" s="33">
        <f t="shared" si="4"/>
        <v>20750.58</v>
      </c>
      <c r="M57" s="37"/>
    </row>
    <row r="58" s="2" customFormat="1" ht="24.75" customHeight="1" spans="1:13">
      <c r="A58" s="22">
        <v>53</v>
      </c>
      <c r="B58" s="22" t="s">
        <v>17</v>
      </c>
      <c r="C58" s="26" t="s">
        <v>71</v>
      </c>
      <c r="D58" s="24">
        <v>8</v>
      </c>
      <c r="E58" s="24">
        <f t="shared" si="5"/>
        <v>2312</v>
      </c>
      <c r="F58" s="25">
        <v>0</v>
      </c>
      <c r="G58" s="24">
        <v>2312</v>
      </c>
      <c r="H58" s="25">
        <v>7.752</v>
      </c>
      <c r="I58" s="33">
        <f t="shared" si="1"/>
        <v>0</v>
      </c>
      <c r="J58" s="33">
        <f t="shared" si="2"/>
        <v>5988.08</v>
      </c>
      <c r="K58" s="34">
        <f t="shared" si="3"/>
        <v>36000</v>
      </c>
      <c r="L58" s="33">
        <f t="shared" si="4"/>
        <v>41988.08</v>
      </c>
      <c r="M58" s="26"/>
    </row>
    <row r="59" s="2" customFormat="1" ht="25.5" customHeight="1" spans="1:13">
      <c r="A59" s="22">
        <v>54</v>
      </c>
      <c r="B59" s="22" t="s">
        <v>17</v>
      </c>
      <c r="C59" s="26" t="s">
        <v>72</v>
      </c>
      <c r="D59" s="24">
        <v>6</v>
      </c>
      <c r="E59" s="24">
        <v>1918</v>
      </c>
      <c r="F59" s="25">
        <v>0</v>
      </c>
      <c r="G59" s="24">
        <v>1918</v>
      </c>
      <c r="H59" s="25">
        <v>21.34</v>
      </c>
      <c r="I59" s="33">
        <f t="shared" si="1"/>
        <v>0</v>
      </c>
      <c r="J59" s="33">
        <f t="shared" si="2"/>
        <v>4967.62</v>
      </c>
      <c r="K59" s="34">
        <f t="shared" si="3"/>
        <v>27000</v>
      </c>
      <c r="L59" s="33">
        <f t="shared" si="4"/>
        <v>31967.62</v>
      </c>
      <c r="M59" s="38"/>
    </row>
    <row r="60" s="2" customFormat="1" ht="24.75" customHeight="1" spans="1:13">
      <c r="A60" s="22">
        <v>55</v>
      </c>
      <c r="B60" s="22" t="s">
        <v>17</v>
      </c>
      <c r="C60" s="26" t="s">
        <v>73</v>
      </c>
      <c r="D60" s="24">
        <v>6</v>
      </c>
      <c r="E60" s="24">
        <f t="shared" ref="E60:E110" si="6">F60+G60</f>
        <v>693</v>
      </c>
      <c r="F60" s="25">
        <v>0</v>
      </c>
      <c r="G60" s="24">
        <v>693</v>
      </c>
      <c r="H60" s="25">
        <v>1.428</v>
      </c>
      <c r="I60" s="33">
        <f t="shared" si="1"/>
        <v>0</v>
      </c>
      <c r="J60" s="33">
        <f t="shared" si="2"/>
        <v>1794.87</v>
      </c>
      <c r="K60" s="34">
        <f t="shared" si="3"/>
        <v>27000</v>
      </c>
      <c r="L60" s="33">
        <f t="shared" si="4"/>
        <v>28794.87</v>
      </c>
      <c r="M60" s="26"/>
    </row>
    <row r="61" s="2" customFormat="1" ht="24.75" customHeight="1" spans="1:13">
      <c r="A61" s="22">
        <v>56</v>
      </c>
      <c r="B61" s="22" t="s">
        <v>17</v>
      </c>
      <c r="C61" s="26" t="s">
        <v>74</v>
      </c>
      <c r="D61" s="24">
        <v>4</v>
      </c>
      <c r="E61" s="24">
        <f t="shared" si="6"/>
        <v>693</v>
      </c>
      <c r="F61" s="25">
        <v>0</v>
      </c>
      <c r="G61" s="24">
        <v>693</v>
      </c>
      <c r="H61" s="25">
        <v>1.36</v>
      </c>
      <c r="I61" s="33">
        <f t="shared" si="1"/>
        <v>0</v>
      </c>
      <c r="J61" s="33">
        <f t="shared" si="2"/>
        <v>1794.87</v>
      </c>
      <c r="K61" s="34">
        <f t="shared" si="3"/>
        <v>18000</v>
      </c>
      <c r="L61" s="33">
        <f t="shared" si="4"/>
        <v>19794.87</v>
      </c>
      <c r="M61" s="26"/>
    </row>
    <row r="62" s="2" customFormat="1" ht="24.75" customHeight="1" spans="1:13">
      <c r="A62" s="22">
        <v>57</v>
      </c>
      <c r="B62" s="22" t="s">
        <v>17</v>
      </c>
      <c r="C62" s="26" t="s">
        <v>75</v>
      </c>
      <c r="D62" s="24">
        <v>5</v>
      </c>
      <c r="E62" s="24">
        <f t="shared" si="6"/>
        <v>693</v>
      </c>
      <c r="F62" s="25">
        <v>0</v>
      </c>
      <c r="G62" s="24">
        <v>693</v>
      </c>
      <c r="H62" s="25">
        <v>1.36</v>
      </c>
      <c r="I62" s="33">
        <f t="shared" si="1"/>
        <v>0</v>
      </c>
      <c r="J62" s="33">
        <f t="shared" si="2"/>
        <v>1794.87</v>
      </c>
      <c r="K62" s="34">
        <f t="shared" si="3"/>
        <v>22500</v>
      </c>
      <c r="L62" s="33">
        <f t="shared" si="4"/>
        <v>24294.87</v>
      </c>
      <c r="M62" s="26"/>
    </row>
    <row r="63" s="2" customFormat="1" ht="24.75" customHeight="1" spans="1:13">
      <c r="A63" s="22">
        <v>58</v>
      </c>
      <c r="B63" s="22" t="s">
        <v>17</v>
      </c>
      <c r="C63" s="26" t="s">
        <v>76</v>
      </c>
      <c r="D63" s="24">
        <v>6</v>
      </c>
      <c r="E63" s="24">
        <f t="shared" si="6"/>
        <v>1670</v>
      </c>
      <c r="F63" s="25">
        <v>0</v>
      </c>
      <c r="G63" s="24">
        <v>1670</v>
      </c>
      <c r="H63" s="25">
        <v>5.712</v>
      </c>
      <c r="I63" s="33">
        <f t="shared" si="1"/>
        <v>0</v>
      </c>
      <c r="J63" s="33">
        <f t="shared" si="2"/>
        <v>4325.3</v>
      </c>
      <c r="K63" s="34">
        <f t="shared" si="3"/>
        <v>27000</v>
      </c>
      <c r="L63" s="33">
        <f t="shared" si="4"/>
        <v>31325.3</v>
      </c>
      <c r="M63" s="26"/>
    </row>
    <row r="64" s="2" customFormat="1" ht="24.75" customHeight="1" spans="1:13">
      <c r="A64" s="22">
        <v>59</v>
      </c>
      <c r="B64" s="22" t="s">
        <v>17</v>
      </c>
      <c r="C64" s="23" t="s">
        <v>77</v>
      </c>
      <c r="D64" s="24">
        <v>3</v>
      </c>
      <c r="E64" s="24">
        <f t="shared" si="6"/>
        <v>554</v>
      </c>
      <c r="F64" s="25">
        <v>0</v>
      </c>
      <c r="G64" s="24">
        <v>554</v>
      </c>
      <c r="H64" s="25">
        <v>1.36</v>
      </c>
      <c r="I64" s="33">
        <f t="shared" si="1"/>
        <v>0</v>
      </c>
      <c r="J64" s="33">
        <f t="shared" si="2"/>
        <v>1434.86</v>
      </c>
      <c r="K64" s="34">
        <f t="shared" si="3"/>
        <v>13500</v>
      </c>
      <c r="L64" s="33">
        <f t="shared" si="4"/>
        <v>14934.86</v>
      </c>
      <c r="M64" s="35"/>
    </row>
    <row r="65" s="2" customFormat="1" ht="24.75" customHeight="1" spans="1:13">
      <c r="A65" s="22">
        <v>60</v>
      </c>
      <c r="B65" s="22" t="s">
        <v>17</v>
      </c>
      <c r="C65" s="26" t="s">
        <v>78</v>
      </c>
      <c r="D65" s="24">
        <v>2</v>
      </c>
      <c r="E65" s="24">
        <f t="shared" si="6"/>
        <v>1572</v>
      </c>
      <c r="F65" s="25">
        <v>0</v>
      </c>
      <c r="G65" s="24">
        <v>1572</v>
      </c>
      <c r="H65" s="25">
        <v>2.21</v>
      </c>
      <c r="I65" s="33">
        <f t="shared" si="1"/>
        <v>0</v>
      </c>
      <c r="J65" s="33">
        <f t="shared" si="2"/>
        <v>4071.48</v>
      </c>
      <c r="K65" s="34">
        <f t="shared" si="3"/>
        <v>9000</v>
      </c>
      <c r="L65" s="33">
        <f t="shared" si="4"/>
        <v>13071.48</v>
      </c>
      <c r="M65" s="26"/>
    </row>
    <row r="66" s="2" customFormat="1" ht="24.75" customHeight="1" spans="1:13">
      <c r="A66" s="22">
        <v>61</v>
      </c>
      <c r="B66" s="22" t="s">
        <v>17</v>
      </c>
      <c r="C66" s="26" t="s">
        <v>79</v>
      </c>
      <c r="D66" s="24">
        <v>6</v>
      </c>
      <c r="E66" s="24">
        <f t="shared" si="6"/>
        <v>1315</v>
      </c>
      <c r="F66" s="25">
        <v>0</v>
      </c>
      <c r="G66" s="24">
        <v>1315</v>
      </c>
      <c r="H66" s="25">
        <v>3.8624</v>
      </c>
      <c r="I66" s="33">
        <f t="shared" si="1"/>
        <v>0</v>
      </c>
      <c r="J66" s="33">
        <f t="shared" si="2"/>
        <v>3405.85</v>
      </c>
      <c r="K66" s="34">
        <f t="shared" si="3"/>
        <v>27000</v>
      </c>
      <c r="L66" s="33">
        <f t="shared" si="4"/>
        <v>30405.85</v>
      </c>
      <c r="M66" s="26"/>
    </row>
    <row r="67" s="2" customFormat="1" ht="24.75" customHeight="1" spans="1:13">
      <c r="A67" s="22">
        <v>62</v>
      </c>
      <c r="B67" s="22" t="s">
        <v>17</v>
      </c>
      <c r="C67" s="26" t="s">
        <v>80</v>
      </c>
      <c r="D67" s="24">
        <v>4</v>
      </c>
      <c r="E67" s="24">
        <f t="shared" si="6"/>
        <v>1008</v>
      </c>
      <c r="F67" s="25">
        <v>0</v>
      </c>
      <c r="G67" s="24">
        <v>1008</v>
      </c>
      <c r="H67" s="25">
        <v>1.496</v>
      </c>
      <c r="I67" s="33">
        <f t="shared" si="1"/>
        <v>0</v>
      </c>
      <c r="J67" s="33">
        <f t="shared" si="2"/>
        <v>2610.72</v>
      </c>
      <c r="K67" s="34">
        <f t="shared" si="3"/>
        <v>18000</v>
      </c>
      <c r="L67" s="33">
        <f t="shared" si="4"/>
        <v>20610.72</v>
      </c>
      <c r="M67" s="26"/>
    </row>
    <row r="68" s="2" customFormat="1" ht="24.75" customHeight="1" spans="1:13">
      <c r="A68" s="22">
        <v>63</v>
      </c>
      <c r="B68" s="22" t="s">
        <v>17</v>
      </c>
      <c r="C68" s="26" t="s">
        <v>81</v>
      </c>
      <c r="D68" s="24">
        <v>3</v>
      </c>
      <c r="E68" s="24">
        <f t="shared" si="6"/>
        <v>1008</v>
      </c>
      <c r="F68" s="25">
        <v>0</v>
      </c>
      <c r="G68" s="24">
        <v>1008</v>
      </c>
      <c r="H68" s="25">
        <v>1.496</v>
      </c>
      <c r="I68" s="33">
        <f t="shared" si="1"/>
        <v>0</v>
      </c>
      <c r="J68" s="33">
        <f t="shared" si="2"/>
        <v>2610.72</v>
      </c>
      <c r="K68" s="34">
        <f t="shared" si="3"/>
        <v>13500</v>
      </c>
      <c r="L68" s="33">
        <f t="shared" si="4"/>
        <v>16110.72</v>
      </c>
      <c r="M68" s="26"/>
    </row>
    <row r="69" s="2" customFormat="1" ht="24.75" customHeight="1" spans="1:13">
      <c r="A69" s="22">
        <v>64</v>
      </c>
      <c r="B69" s="22" t="s">
        <v>17</v>
      </c>
      <c r="C69" s="26" t="s">
        <v>82</v>
      </c>
      <c r="D69" s="24">
        <v>3</v>
      </c>
      <c r="E69" s="24">
        <f t="shared" si="6"/>
        <v>1008</v>
      </c>
      <c r="F69" s="25">
        <v>0</v>
      </c>
      <c r="G69" s="24">
        <v>1008</v>
      </c>
      <c r="H69" s="25">
        <v>1.496</v>
      </c>
      <c r="I69" s="33">
        <f t="shared" si="1"/>
        <v>0</v>
      </c>
      <c r="J69" s="33">
        <f t="shared" si="2"/>
        <v>2610.72</v>
      </c>
      <c r="K69" s="34">
        <f t="shared" si="3"/>
        <v>13500</v>
      </c>
      <c r="L69" s="33">
        <f t="shared" si="4"/>
        <v>16110.72</v>
      </c>
      <c r="M69" s="26"/>
    </row>
    <row r="70" s="2" customFormat="1" ht="24.75" customHeight="1" spans="1:13">
      <c r="A70" s="22">
        <v>65</v>
      </c>
      <c r="B70" s="22" t="s">
        <v>17</v>
      </c>
      <c r="C70" s="26" t="s">
        <v>83</v>
      </c>
      <c r="D70" s="24">
        <v>2</v>
      </c>
      <c r="E70" s="24">
        <f t="shared" si="6"/>
        <v>1927</v>
      </c>
      <c r="F70" s="25">
        <v>0</v>
      </c>
      <c r="G70" s="24">
        <v>1927</v>
      </c>
      <c r="H70" s="25">
        <v>5.372</v>
      </c>
      <c r="I70" s="33">
        <f t="shared" ref="I70:I110" si="7">ROUND(F70*21.84,2)</f>
        <v>0</v>
      </c>
      <c r="J70" s="33">
        <f t="shared" ref="J70:J110" si="8">ROUND(G70*2.59,2)</f>
        <v>4990.93</v>
      </c>
      <c r="K70" s="34">
        <f t="shared" ref="K70:K110" si="9">D70*4500</f>
        <v>9000</v>
      </c>
      <c r="L70" s="33">
        <f t="shared" ref="L70:L111" si="10">J70+K70</f>
        <v>13990.93</v>
      </c>
      <c r="M70" s="37"/>
    </row>
    <row r="71" s="2" customFormat="1" ht="24.75" customHeight="1" spans="1:13">
      <c r="A71" s="22">
        <v>66</v>
      </c>
      <c r="B71" s="22" t="s">
        <v>17</v>
      </c>
      <c r="C71" s="23" t="s">
        <v>84</v>
      </c>
      <c r="D71" s="24">
        <v>0</v>
      </c>
      <c r="E71" s="24">
        <f t="shared" si="6"/>
        <v>621</v>
      </c>
      <c r="F71" s="25">
        <v>0</v>
      </c>
      <c r="G71" s="24">
        <v>621</v>
      </c>
      <c r="H71" s="25">
        <v>0</v>
      </c>
      <c r="I71" s="33">
        <f t="shared" si="7"/>
        <v>0</v>
      </c>
      <c r="J71" s="33">
        <f t="shared" si="8"/>
        <v>1608.39</v>
      </c>
      <c r="K71" s="34">
        <f t="shared" si="9"/>
        <v>0</v>
      </c>
      <c r="L71" s="33">
        <f t="shared" si="10"/>
        <v>1608.39</v>
      </c>
      <c r="M71" s="35"/>
    </row>
    <row r="72" s="2" customFormat="1" ht="24.75" customHeight="1" spans="1:13">
      <c r="A72" s="22">
        <v>67</v>
      </c>
      <c r="B72" s="22" t="s">
        <v>17</v>
      </c>
      <c r="C72" s="26" t="s">
        <v>85</v>
      </c>
      <c r="D72" s="24">
        <v>4</v>
      </c>
      <c r="E72" s="24">
        <f t="shared" si="6"/>
        <v>3211</v>
      </c>
      <c r="F72" s="25">
        <v>0</v>
      </c>
      <c r="G72" s="24">
        <v>3211</v>
      </c>
      <c r="H72" s="25">
        <v>11.492</v>
      </c>
      <c r="I72" s="33">
        <f t="shared" si="7"/>
        <v>0</v>
      </c>
      <c r="J72" s="33">
        <f t="shared" si="8"/>
        <v>8316.49</v>
      </c>
      <c r="K72" s="34">
        <f t="shared" si="9"/>
        <v>18000</v>
      </c>
      <c r="L72" s="33">
        <f t="shared" si="10"/>
        <v>26316.49</v>
      </c>
      <c r="M72" s="37"/>
    </row>
    <row r="73" s="2" customFormat="1" ht="24.75" customHeight="1" spans="1:13">
      <c r="A73" s="22">
        <v>68</v>
      </c>
      <c r="B73" s="22" t="s">
        <v>17</v>
      </c>
      <c r="C73" s="26" t="s">
        <v>86</v>
      </c>
      <c r="D73" s="24">
        <v>4</v>
      </c>
      <c r="E73" s="24">
        <f t="shared" si="6"/>
        <v>386</v>
      </c>
      <c r="F73" s="25">
        <v>0</v>
      </c>
      <c r="G73" s="24">
        <v>386</v>
      </c>
      <c r="H73" s="25">
        <v>1.7</v>
      </c>
      <c r="I73" s="33">
        <f t="shared" si="7"/>
        <v>0</v>
      </c>
      <c r="J73" s="33">
        <f t="shared" si="8"/>
        <v>999.74</v>
      </c>
      <c r="K73" s="34">
        <f t="shared" si="9"/>
        <v>18000</v>
      </c>
      <c r="L73" s="33">
        <f t="shared" si="10"/>
        <v>18999.74</v>
      </c>
      <c r="M73" s="37"/>
    </row>
    <row r="74" s="2" customFormat="1" ht="24.75" customHeight="1" spans="1:13">
      <c r="A74" s="22">
        <v>69</v>
      </c>
      <c r="B74" s="22" t="s">
        <v>17</v>
      </c>
      <c r="C74" s="26" t="s">
        <v>87</v>
      </c>
      <c r="D74" s="24">
        <v>5</v>
      </c>
      <c r="E74" s="24">
        <f t="shared" si="6"/>
        <v>508</v>
      </c>
      <c r="F74" s="25">
        <v>0</v>
      </c>
      <c r="G74" s="24">
        <v>508</v>
      </c>
      <c r="H74" s="25">
        <v>1.36</v>
      </c>
      <c r="I74" s="33">
        <f t="shared" si="7"/>
        <v>0</v>
      </c>
      <c r="J74" s="33">
        <f t="shared" si="8"/>
        <v>1315.72</v>
      </c>
      <c r="K74" s="34">
        <f t="shared" si="9"/>
        <v>22500</v>
      </c>
      <c r="L74" s="33">
        <f t="shared" si="10"/>
        <v>23815.72</v>
      </c>
      <c r="M74" s="37"/>
    </row>
    <row r="75" s="2" customFormat="1" ht="24.75" customHeight="1" spans="1:13">
      <c r="A75" s="22">
        <v>70</v>
      </c>
      <c r="B75" s="22" t="s">
        <v>17</v>
      </c>
      <c r="C75" s="26" t="s">
        <v>88</v>
      </c>
      <c r="D75" s="24">
        <v>4</v>
      </c>
      <c r="E75" s="24">
        <f t="shared" si="6"/>
        <v>254</v>
      </c>
      <c r="F75" s="25">
        <v>0</v>
      </c>
      <c r="G75" s="24">
        <v>254</v>
      </c>
      <c r="H75" s="25">
        <v>0</v>
      </c>
      <c r="I75" s="33">
        <f t="shared" si="7"/>
        <v>0</v>
      </c>
      <c r="J75" s="33">
        <f t="shared" si="8"/>
        <v>657.86</v>
      </c>
      <c r="K75" s="34">
        <f t="shared" si="9"/>
        <v>18000</v>
      </c>
      <c r="L75" s="33">
        <f t="shared" si="10"/>
        <v>18657.86</v>
      </c>
      <c r="M75" s="37"/>
    </row>
    <row r="76" s="2" customFormat="1" ht="24.75" customHeight="1" spans="1:13">
      <c r="A76" s="22">
        <v>71</v>
      </c>
      <c r="B76" s="22" t="s">
        <v>17</v>
      </c>
      <c r="C76" s="26" t="s">
        <v>89</v>
      </c>
      <c r="D76" s="24">
        <v>2</v>
      </c>
      <c r="E76" s="24">
        <f t="shared" si="6"/>
        <v>2461</v>
      </c>
      <c r="F76" s="25">
        <v>0</v>
      </c>
      <c r="G76" s="24">
        <v>2461</v>
      </c>
      <c r="H76" s="25">
        <v>4.4676</v>
      </c>
      <c r="I76" s="33">
        <f t="shared" si="7"/>
        <v>0</v>
      </c>
      <c r="J76" s="33">
        <f t="shared" si="8"/>
        <v>6373.99</v>
      </c>
      <c r="K76" s="34">
        <f t="shared" si="9"/>
        <v>9000</v>
      </c>
      <c r="L76" s="33">
        <f t="shared" si="10"/>
        <v>15373.99</v>
      </c>
      <c r="M76" s="37"/>
    </row>
    <row r="77" s="2" customFormat="1" ht="24.75" customHeight="1" spans="1:13">
      <c r="A77" s="22">
        <v>72</v>
      </c>
      <c r="B77" s="22" t="s">
        <v>17</v>
      </c>
      <c r="C77" s="26" t="s">
        <v>90</v>
      </c>
      <c r="D77" s="24">
        <v>3</v>
      </c>
      <c r="E77" s="24">
        <f t="shared" si="6"/>
        <v>836</v>
      </c>
      <c r="F77" s="25">
        <v>0</v>
      </c>
      <c r="G77" s="24">
        <v>836</v>
      </c>
      <c r="H77" s="25">
        <v>0</v>
      </c>
      <c r="I77" s="33">
        <f t="shared" si="7"/>
        <v>0</v>
      </c>
      <c r="J77" s="33">
        <f t="shared" si="8"/>
        <v>2165.24</v>
      </c>
      <c r="K77" s="34">
        <f t="shared" si="9"/>
        <v>13500</v>
      </c>
      <c r="L77" s="33">
        <f t="shared" si="10"/>
        <v>15665.24</v>
      </c>
      <c r="M77" s="37"/>
    </row>
    <row r="78" s="2" customFormat="1" ht="24.75" customHeight="1" spans="1:13">
      <c r="A78" s="22">
        <v>73</v>
      </c>
      <c r="B78" s="22" t="s">
        <v>17</v>
      </c>
      <c r="C78" s="26" t="s">
        <v>91</v>
      </c>
      <c r="D78" s="24">
        <v>1</v>
      </c>
      <c r="E78" s="24">
        <f t="shared" si="6"/>
        <v>352</v>
      </c>
      <c r="F78" s="25">
        <v>0</v>
      </c>
      <c r="G78" s="24">
        <v>352</v>
      </c>
      <c r="H78" s="25">
        <v>0</v>
      </c>
      <c r="I78" s="33">
        <f t="shared" si="7"/>
        <v>0</v>
      </c>
      <c r="J78" s="33">
        <f t="shared" si="8"/>
        <v>911.68</v>
      </c>
      <c r="K78" s="34">
        <f t="shared" si="9"/>
        <v>4500</v>
      </c>
      <c r="L78" s="33">
        <f t="shared" si="10"/>
        <v>5411.68</v>
      </c>
      <c r="M78" s="37"/>
    </row>
    <row r="79" s="2" customFormat="1" ht="24.75" customHeight="1" spans="1:13">
      <c r="A79" s="22">
        <v>74</v>
      </c>
      <c r="B79" s="22" t="s">
        <v>17</v>
      </c>
      <c r="C79" s="26" t="s">
        <v>92</v>
      </c>
      <c r="D79" s="24">
        <v>5</v>
      </c>
      <c r="E79" s="24">
        <f t="shared" si="6"/>
        <v>1165</v>
      </c>
      <c r="F79" s="25">
        <v>0</v>
      </c>
      <c r="G79" s="24">
        <v>1165</v>
      </c>
      <c r="H79" s="25">
        <v>1.768</v>
      </c>
      <c r="I79" s="33">
        <f t="shared" si="7"/>
        <v>0</v>
      </c>
      <c r="J79" s="33">
        <f t="shared" si="8"/>
        <v>3017.35</v>
      </c>
      <c r="K79" s="34">
        <f t="shared" si="9"/>
        <v>22500</v>
      </c>
      <c r="L79" s="33">
        <f t="shared" si="10"/>
        <v>25517.35</v>
      </c>
      <c r="M79" s="37"/>
    </row>
    <row r="80" s="2" customFormat="1" ht="24.75" customHeight="1" spans="1:13">
      <c r="A80" s="22">
        <v>75</v>
      </c>
      <c r="B80" s="22" t="s">
        <v>17</v>
      </c>
      <c r="C80" s="26" t="s">
        <v>93</v>
      </c>
      <c r="D80" s="24">
        <v>3</v>
      </c>
      <c r="E80" s="24">
        <f t="shared" si="6"/>
        <v>814</v>
      </c>
      <c r="F80" s="25">
        <v>0</v>
      </c>
      <c r="G80" s="24">
        <v>814</v>
      </c>
      <c r="H80" s="25">
        <v>1.36</v>
      </c>
      <c r="I80" s="33">
        <f t="shared" si="7"/>
        <v>0</v>
      </c>
      <c r="J80" s="33">
        <f t="shared" si="8"/>
        <v>2108.26</v>
      </c>
      <c r="K80" s="34">
        <f t="shared" si="9"/>
        <v>13500</v>
      </c>
      <c r="L80" s="33">
        <f t="shared" si="10"/>
        <v>15608.26</v>
      </c>
      <c r="M80" s="37"/>
    </row>
    <row r="81" s="2" customFormat="1" ht="24.75" customHeight="1" spans="1:13">
      <c r="A81" s="22">
        <v>76</v>
      </c>
      <c r="B81" s="22" t="s">
        <v>17</v>
      </c>
      <c r="C81" s="26" t="s">
        <v>94</v>
      </c>
      <c r="D81" s="24">
        <v>4</v>
      </c>
      <c r="E81" s="24">
        <f t="shared" si="6"/>
        <v>814</v>
      </c>
      <c r="F81" s="25">
        <v>0</v>
      </c>
      <c r="G81" s="24">
        <v>814</v>
      </c>
      <c r="H81" s="25">
        <v>1.36</v>
      </c>
      <c r="I81" s="33">
        <f t="shared" si="7"/>
        <v>0</v>
      </c>
      <c r="J81" s="33">
        <f t="shared" si="8"/>
        <v>2108.26</v>
      </c>
      <c r="K81" s="34">
        <f t="shared" si="9"/>
        <v>18000</v>
      </c>
      <c r="L81" s="33">
        <f t="shared" si="10"/>
        <v>20108.26</v>
      </c>
      <c r="M81" s="37"/>
    </row>
    <row r="82" s="2" customFormat="1" ht="24.75" customHeight="1" spans="1:13">
      <c r="A82" s="22">
        <v>77</v>
      </c>
      <c r="B82" s="22" t="s">
        <v>17</v>
      </c>
      <c r="C82" s="26" t="s">
        <v>95</v>
      </c>
      <c r="D82" s="24">
        <v>6</v>
      </c>
      <c r="E82" s="24">
        <f t="shared" si="6"/>
        <v>1392</v>
      </c>
      <c r="F82" s="25">
        <v>0</v>
      </c>
      <c r="G82" s="24">
        <v>1392</v>
      </c>
      <c r="H82" s="25">
        <v>2.0128</v>
      </c>
      <c r="I82" s="33">
        <f t="shared" si="7"/>
        <v>0</v>
      </c>
      <c r="J82" s="33">
        <f t="shared" si="8"/>
        <v>3605.28</v>
      </c>
      <c r="K82" s="34">
        <f t="shared" si="9"/>
        <v>27000</v>
      </c>
      <c r="L82" s="33">
        <f t="shared" si="10"/>
        <v>30605.28</v>
      </c>
      <c r="M82" s="37"/>
    </row>
    <row r="83" s="2" customFormat="1" ht="24.75" customHeight="1" spans="1:13">
      <c r="A83" s="22">
        <v>78</v>
      </c>
      <c r="B83" s="22" t="s">
        <v>17</v>
      </c>
      <c r="C83" s="26" t="s">
        <v>96</v>
      </c>
      <c r="D83" s="24">
        <v>4</v>
      </c>
      <c r="E83" s="24">
        <f t="shared" si="6"/>
        <v>481</v>
      </c>
      <c r="F83" s="25">
        <v>0</v>
      </c>
      <c r="G83" s="24">
        <v>481</v>
      </c>
      <c r="H83" s="25">
        <v>0.5032</v>
      </c>
      <c r="I83" s="33">
        <f t="shared" si="7"/>
        <v>0</v>
      </c>
      <c r="J83" s="33">
        <f t="shared" si="8"/>
        <v>1245.79</v>
      </c>
      <c r="K83" s="34">
        <f t="shared" si="9"/>
        <v>18000</v>
      </c>
      <c r="L83" s="33">
        <f t="shared" si="10"/>
        <v>19245.79</v>
      </c>
      <c r="M83" s="37"/>
    </row>
    <row r="84" s="2" customFormat="1" ht="24.75" customHeight="1" spans="1:13">
      <c r="A84" s="22">
        <v>79</v>
      </c>
      <c r="B84" s="22" t="s">
        <v>17</v>
      </c>
      <c r="C84" s="26" t="s">
        <v>97</v>
      </c>
      <c r="D84" s="24">
        <v>5</v>
      </c>
      <c r="E84" s="24">
        <f t="shared" si="6"/>
        <v>759</v>
      </c>
      <c r="F84" s="25">
        <v>0</v>
      </c>
      <c r="G84" s="24">
        <v>759</v>
      </c>
      <c r="H84" s="25">
        <v>1.02</v>
      </c>
      <c r="I84" s="33">
        <f t="shared" si="7"/>
        <v>0</v>
      </c>
      <c r="J84" s="33">
        <f t="shared" si="8"/>
        <v>1965.81</v>
      </c>
      <c r="K84" s="34">
        <f t="shared" si="9"/>
        <v>22500</v>
      </c>
      <c r="L84" s="33">
        <f t="shared" si="10"/>
        <v>24465.81</v>
      </c>
      <c r="M84" s="37"/>
    </row>
    <row r="85" s="2" customFormat="1" ht="24.75" customHeight="1" spans="1:13">
      <c r="A85" s="22">
        <v>80</v>
      </c>
      <c r="B85" s="22" t="s">
        <v>17</v>
      </c>
      <c r="C85" s="23" t="s">
        <v>98</v>
      </c>
      <c r="D85" s="24">
        <v>1</v>
      </c>
      <c r="E85" s="24">
        <f t="shared" si="6"/>
        <v>2482</v>
      </c>
      <c r="F85" s="25">
        <v>0</v>
      </c>
      <c r="G85" s="24">
        <v>2482</v>
      </c>
      <c r="H85" s="25">
        <v>3.468</v>
      </c>
      <c r="I85" s="33">
        <f t="shared" si="7"/>
        <v>0</v>
      </c>
      <c r="J85" s="33">
        <f t="shared" si="8"/>
        <v>6428.38</v>
      </c>
      <c r="K85" s="34">
        <f t="shared" si="9"/>
        <v>4500</v>
      </c>
      <c r="L85" s="33">
        <f t="shared" si="10"/>
        <v>10928.38</v>
      </c>
      <c r="M85" s="26"/>
    </row>
    <row r="86" s="2" customFormat="1" ht="24.75" customHeight="1" spans="1:13">
      <c r="A86" s="22">
        <v>81</v>
      </c>
      <c r="B86" s="22" t="s">
        <v>17</v>
      </c>
      <c r="C86" s="23" t="s">
        <v>99</v>
      </c>
      <c r="D86" s="24">
        <v>1</v>
      </c>
      <c r="E86" s="24">
        <f t="shared" si="6"/>
        <v>76</v>
      </c>
      <c r="F86" s="25">
        <v>0</v>
      </c>
      <c r="G86" s="24">
        <v>76</v>
      </c>
      <c r="H86" s="25">
        <v>11.22</v>
      </c>
      <c r="I86" s="33">
        <f t="shared" si="7"/>
        <v>0</v>
      </c>
      <c r="J86" s="33">
        <f t="shared" si="8"/>
        <v>196.84</v>
      </c>
      <c r="K86" s="34">
        <f t="shared" si="9"/>
        <v>4500</v>
      </c>
      <c r="L86" s="33">
        <f t="shared" si="10"/>
        <v>4696.84</v>
      </c>
      <c r="M86" s="26"/>
    </row>
    <row r="87" s="2" customFormat="1" ht="24.75" customHeight="1" spans="1:13">
      <c r="A87" s="22">
        <v>82</v>
      </c>
      <c r="B87" s="22" t="s">
        <v>17</v>
      </c>
      <c r="C87" s="26" t="s">
        <v>100</v>
      </c>
      <c r="D87" s="24">
        <v>2</v>
      </c>
      <c r="E87" s="24">
        <f t="shared" si="6"/>
        <v>38</v>
      </c>
      <c r="F87" s="25">
        <v>0</v>
      </c>
      <c r="G87" s="24">
        <v>38</v>
      </c>
      <c r="H87" s="25">
        <v>8.5</v>
      </c>
      <c r="I87" s="33">
        <f t="shared" si="7"/>
        <v>0</v>
      </c>
      <c r="J87" s="33">
        <f t="shared" si="8"/>
        <v>98.42</v>
      </c>
      <c r="K87" s="34">
        <f t="shared" si="9"/>
        <v>9000</v>
      </c>
      <c r="L87" s="33">
        <f t="shared" si="10"/>
        <v>9098.42</v>
      </c>
      <c r="M87" s="37"/>
    </row>
    <row r="88" s="2" customFormat="1" ht="24.75" customHeight="1" spans="1:13">
      <c r="A88" s="22">
        <v>83</v>
      </c>
      <c r="B88" s="22" t="s">
        <v>17</v>
      </c>
      <c r="C88" s="26" t="s">
        <v>101</v>
      </c>
      <c r="D88" s="24">
        <v>1</v>
      </c>
      <c r="E88" s="24">
        <f t="shared" si="6"/>
        <v>38</v>
      </c>
      <c r="F88" s="25">
        <v>0</v>
      </c>
      <c r="G88" s="24">
        <v>38</v>
      </c>
      <c r="H88" s="25">
        <v>8.5</v>
      </c>
      <c r="I88" s="33">
        <f t="shared" si="7"/>
        <v>0</v>
      </c>
      <c r="J88" s="33">
        <f t="shared" si="8"/>
        <v>98.42</v>
      </c>
      <c r="K88" s="34">
        <f t="shared" si="9"/>
        <v>4500</v>
      </c>
      <c r="L88" s="33">
        <f t="shared" si="10"/>
        <v>4598.42</v>
      </c>
      <c r="M88" s="37"/>
    </row>
    <row r="89" s="2" customFormat="1" ht="24.75" customHeight="1" spans="1:13">
      <c r="A89" s="22">
        <v>84</v>
      </c>
      <c r="B89" s="22" t="s">
        <v>17</v>
      </c>
      <c r="C89" s="26" t="s">
        <v>102</v>
      </c>
      <c r="D89" s="24">
        <v>2</v>
      </c>
      <c r="E89" s="24">
        <f t="shared" si="6"/>
        <v>76</v>
      </c>
      <c r="F89" s="25">
        <v>0</v>
      </c>
      <c r="G89" s="24">
        <v>76</v>
      </c>
      <c r="H89" s="25">
        <v>38.556</v>
      </c>
      <c r="I89" s="33">
        <f t="shared" si="7"/>
        <v>0</v>
      </c>
      <c r="J89" s="33">
        <f t="shared" si="8"/>
        <v>196.84</v>
      </c>
      <c r="K89" s="34">
        <f t="shared" si="9"/>
        <v>9000</v>
      </c>
      <c r="L89" s="33">
        <f t="shared" si="10"/>
        <v>9196.84</v>
      </c>
      <c r="M89" s="37"/>
    </row>
    <row r="90" s="2" customFormat="1" ht="24.75" customHeight="1" spans="1:13">
      <c r="A90" s="22">
        <v>85</v>
      </c>
      <c r="B90" s="22" t="s">
        <v>17</v>
      </c>
      <c r="C90" s="26" t="s">
        <v>103</v>
      </c>
      <c r="D90" s="24">
        <v>3</v>
      </c>
      <c r="E90" s="24">
        <f t="shared" si="6"/>
        <v>76</v>
      </c>
      <c r="F90" s="25">
        <v>0</v>
      </c>
      <c r="G90" s="24">
        <v>76</v>
      </c>
      <c r="H90" s="25">
        <v>33.116</v>
      </c>
      <c r="I90" s="33">
        <f t="shared" si="7"/>
        <v>0</v>
      </c>
      <c r="J90" s="33">
        <f t="shared" si="8"/>
        <v>196.84</v>
      </c>
      <c r="K90" s="34">
        <f t="shared" si="9"/>
        <v>13500</v>
      </c>
      <c r="L90" s="33">
        <f t="shared" si="10"/>
        <v>13696.84</v>
      </c>
      <c r="M90" s="37"/>
    </row>
    <row r="91" s="2" customFormat="1" ht="24.75" customHeight="1" spans="1:13">
      <c r="A91" s="22">
        <v>86</v>
      </c>
      <c r="B91" s="22" t="s">
        <v>17</v>
      </c>
      <c r="C91" s="23" t="s">
        <v>104</v>
      </c>
      <c r="D91" s="24">
        <v>7</v>
      </c>
      <c r="E91" s="24">
        <f t="shared" si="6"/>
        <v>76</v>
      </c>
      <c r="F91" s="25">
        <v>0</v>
      </c>
      <c r="G91" s="24">
        <v>76</v>
      </c>
      <c r="H91" s="25">
        <v>17.476</v>
      </c>
      <c r="I91" s="33">
        <f t="shared" si="7"/>
        <v>0</v>
      </c>
      <c r="J91" s="33">
        <f t="shared" si="8"/>
        <v>196.84</v>
      </c>
      <c r="K91" s="34">
        <f t="shared" si="9"/>
        <v>31500</v>
      </c>
      <c r="L91" s="33">
        <f t="shared" si="10"/>
        <v>31696.84</v>
      </c>
      <c r="M91" s="37"/>
    </row>
    <row r="92" s="2" customFormat="1" ht="24.75" customHeight="1" spans="1:13">
      <c r="A92" s="22">
        <v>87</v>
      </c>
      <c r="B92" s="22" t="s">
        <v>17</v>
      </c>
      <c r="C92" s="26" t="s">
        <v>105</v>
      </c>
      <c r="D92" s="24">
        <v>1</v>
      </c>
      <c r="E92" s="24">
        <f t="shared" si="6"/>
        <v>76</v>
      </c>
      <c r="F92" s="25">
        <v>0</v>
      </c>
      <c r="G92" s="24">
        <v>76</v>
      </c>
      <c r="H92" s="25">
        <v>21.624</v>
      </c>
      <c r="I92" s="33">
        <f t="shared" si="7"/>
        <v>0</v>
      </c>
      <c r="J92" s="33">
        <f t="shared" si="8"/>
        <v>196.84</v>
      </c>
      <c r="K92" s="34">
        <f t="shared" si="9"/>
        <v>4500</v>
      </c>
      <c r="L92" s="33">
        <f t="shared" si="10"/>
        <v>4696.84</v>
      </c>
      <c r="M92" s="37"/>
    </row>
    <row r="93" s="2" customFormat="1" ht="24.75" customHeight="1" spans="1:13">
      <c r="A93" s="22">
        <v>88</v>
      </c>
      <c r="B93" s="22" t="s">
        <v>17</v>
      </c>
      <c r="C93" s="26" t="s">
        <v>106</v>
      </c>
      <c r="D93" s="24">
        <v>2</v>
      </c>
      <c r="E93" s="24">
        <f t="shared" si="6"/>
        <v>76</v>
      </c>
      <c r="F93" s="25">
        <v>0</v>
      </c>
      <c r="G93" s="24">
        <v>76</v>
      </c>
      <c r="H93" s="25">
        <v>7.276</v>
      </c>
      <c r="I93" s="33">
        <f t="shared" si="7"/>
        <v>0</v>
      </c>
      <c r="J93" s="33">
        <f t="shared" si="8"/>
        <v>196.84</v>
      </c>
      <c r="K93" s="34">
        <f t="shared" si="9"/>
        <v>9000</v>
      </c>
      <c r="L93" s="33">
        <f t="shared" si="10"/>
        <v>9196.84</v>
      </c>
      <c r="M93" s="37"/>
    </row>
    <row r="94" s="2" customFormat="1" ht="24.75" customHeight="1" spans="1:13">
      <c r="A94" s="22">
        <v>89</v>
      </c>
      <c r="B94" s="22" t="s">
        <v>17</v>
      </c>
      <c r="C94" s="26" t="s">
        <v>107</v>
      </c>
      <c r="D94" s="24">
        <v>1</v>
      </c>
      <c r="E94" s="24">
        <f t="shared" si="6"/>
        <v>18</v>
      </c>
      <c r="F94" s="25">
        <v>0</v>
      </c>
      <c r="G94" s="24">
        <v>18</v>
      </c>
      <c r="H94" s="25">
        <v>4.08</v>
      </c>
      <c r="I94" s="33">
        <f t="shared" si="7"/>
        <v>0</v>
      </c>
      <c r="J94" s="33">
        <f t="shared" si="8"/>
        <v>46.62</v>
      </c>
      <c r="K94" s="34">
        <f t="shared" si="9"/>
        <v>4500</v>
      </c>
      <c r="L94" s="33">
        <f t="shared" si="10"/>
        <v>4546.62</v>
      </c>
      <c r="M94" s="37"/>
    </row>
    <row r="95" s="2" customFormat="1" ht="24.75" customHeight="1" spans="1:13">
      <c r="A95" s="22">
        <v>90</v>
      </c>
      <c r="B95" s="22" t="s">
        <v>17</v>
      </c>
      <c r="C95" s="26" t="s">
        <v>108</v>
      </c>
      <c r="D95" s="24">
        <v>3</v>
      </c>
      <c r="E95" s="24">
        <f t="shared" si="6"/>
        <v>59</v>
      </c>
      <c r="F95" s="25">
        <v>0</v>
      </c>
      <c r="G95" s="24">
        <v>59</v>
      </c>
      <c r="H95" s="25">
        <v>9.52</v>
      </c>
      <c r="I95" s="33">
        <f t="shared" si="7"/>
        <v>0</v>
      </c>
      <c r="J95" s="33">
        <f t="shared" si="8"/>
        <v>152.81</v>
      </c>
      <c r="K95" s="34">
        <f t="shared" si="9"/>
        <v>13500</v>
      </c>
      <c r="L95" s="33">
        <f t="shared" si="10"/>
        <v>13652.81</v>
      </c>
      <c r="M95" s="37"/>
    </row>
    <row r="96" s="2" customFormat="1" ht="24.75" customHeight="1" spans="1:13">
      <c r="A96" s="22">
        <v>91</v>
      </c>
      <c r="B96" s="22" t="s">
        <v>17</v>
      </c>
      <c r="C96" s="26" t="s">
        <v>109</v>
      </c>
      <c r="D96" s="24">
        <v>4</v>
      </c>
      <c r="E96" s="24">
        <f t="shared" si="6"/>
        <v>59</v>
      </c>
      <c r="F96" s="25">
        <v>0</v>
      </c>
      <c r="G96" s="24">
        <v>59</v>
      </c>
      <c r="H96" s="25">
        <v>9.52</v>
      </c>
      <c r="I96" s="33">
        <f t="shared" si="7"/>
        <v>0</v>
      </c>
      <c r="J96" s="33">
        <f t="shared" si="8"/>
        <v>152.81</v>
      </c>
      <c r="K96" s="34">
        <f t="shared" si="9"/>
        <v>18000</v>
      </c>
      <c r="L96" s="33">
        <f t="shared" si="10"/>
        <v>18152.81</v>
      </c>
      <c r="M96" s="37"/>
    </row>
    <row r="97" s="2" customFormat="1" ht="24.75" customHeight="1" spans="1:13">
      <c r="A97" s="22">
        <v>92</v>
      </c>
      <c r="B97" s="22" t="s">
        <v>17</v>
      </c>
      <c r="C97" s="26" t="s">
        <v>110</v>
      </c>
      <c r="D97" s="24">
        <v>5</v>
      </c>
      <c r="E97" s="24">
        <f t="shared" si="6"/>
        <v>59</v>
      </c>
      <c r="F97" s="25">
        <v>0</v>
      </c>
      <c r="G97" s="24">
        <v>59</v>
      </c>
      <c r="H97" s="25">
        <v>9.52</v>
      </c>
      <c r="I97" s="33">
        <f t="shared" si="7"/>
        <v>0</v>
      </c>
      <c r="J97" s="33">
        <f t="shared" si="8"/>
        <v>152.81</v>
      </c>
      <c r="K97" s="34">
        <f t="shared" si="9"/>
        <v>22500</v>
      </c>
      <c r="L97" s="33">
        <f t="shared" si="10"/>
        <v>22652.81</v>
      </c>
      <c r="M97" s="26"/>
    </row>
    <row r="98" s="2" customFormat="1" ht="24.75" customHeight="1" spans="1:13">
      <c r="A98" s="22">
        <v>93</v>
      </c>
      <c r="B98" s="22" t="s">
        <v>17</v>
      </c>
      <c r="C98" s="26" t="s">
        <v>111</v>
      </c>
      <c r="D98" s="24">
        <v>5</v>
      </c>
      <c r="E98" s="24">
        <f t="shared" si="6"/>
        <v>76</v>
      </c>
      <c r="F98" s="25">
        <v>0</v>
      </c>
      <c r="G98" s="24">
        <v>76</v>
      </c>
      <c r="H98" s="25">
        <v>25.33</v>
      </c>
      <c r="I98" s="33">
        <f t="shared" si="7"/>
        <v>0</v>
      </c>
      <c r="J98" s="33">
        <f t="shared" si="8"/>
        <v>196.84</v>
      </c>
      <c r="K98" s="34">
        <f t="shared" si="9"/>
        <v>22500</v>
      </c>
      <c r="L98" s="33">
        <f t="shared" si="10"/>
        <v>22696.84</v>
      </c>
      <c r="M98" s="37"/>
    </row>
    <row r="99" s="2" customFormat="1" ht="24.75" customHeight="1" spans="1:13">
      <c r="A99" s="22">
        <v>94</v>
      </c>
      <c r="B99" s="22" t="s">
        <v>17</v>
      </c>
      <c r="C99" s="26" t="s">
        <v>112</v>
      </c>
      <c r="D99" s="24">
        <v>3</v>
      </c>
      <c r="E99" s="24">
        <f t="shared" si="6"/>
        <v>59</v>
      </c>
      <c r="F99" s="25">
        <v>0</v>
      </c>
      <c r="G99" s="24">
        <v>59</v>
      </c>
      <c r="H99" s="25">
        <v>5.78</v>
      </c>
      <c r="I99" s="33">
        <f t="shared" si="7"/>
        <v>0</v>
      </c>
      <c r="J99" s="33">
        <f t="shared" si="8"/>
        <v>152.81</v>
      </c>
      <c r="K99" s="34">
        <f t="shared" si="9"/>
        <v>13500</v>
      </c>
      <c r="L99" s="33">
        <f t="shared" si="10"/>
        <v>13652.81</v>
      </c>
      <c r="M99" s="37"/>
    </row>
    <row r="100" s="2" customFormat="1" ht="24.75" customHeight="1" spans="1:13">
      <c r="A100" s="22">
        <v>95</v>
      </c>
      <c r="B100" s="22" t="s">
        <v>17</v>
      </c>
      <c r="C100" s="26" t="s">
        <v>113</v>
      </c>
      <c r="D100" s="24">
        <v>11</v>
      </c>
      <c r="E100" s="24">
        <f t="shared" si="6"/>
        <v>135</v>
      </c>
      <c r="F100" s="25">
        <v>0</v>
      </c>
      <c r="G100" s="24">
        <v>135</v>
      </c>
      <c r="H100" s="25">
        <v>15.3</v>
      </c>
      <c r="I100" s="33">
        <f t="shared" si="7"/>
        <v>0</v>
      </c>
      <c r="J100" s="33">
        <f t="shared" si="8"/>
        <v>349.65</v>
      </c>
      <c r="K100" s="34">
        <f t="shared" si="9"/>
        <v>49500</v>
      </c>
      <c r="L100" s="33">
        <f t="shared" si="10"/>
        <v>49849.65</v>
      </c>
      <c r="M100" s="37"/>
    </row>
    <row r="101" s="2" customFormat="1" ht="24.75" customHeight="1" spans="1:13">
      <c r="A101" s="22">
        <v>96</v>
      </c>
      <c r="B101" s="22" t="s">
        <v>17</v>
      </c>
      <c r="C101" s="26" t="s">
        <v>114</v>
      </c>
      <c r="D101" s="24">
        <v>6</v>
      </c>
      <c r="E101" s="24">
        <f t="shared" si="6"/>
        <v>76</v>
      </c>
      <c r="F101" s="25">
        <v>0</v>
      </c>
      <c r="G101" s="24">
        <v>76</v>
      </c>
      <c r="H101" s="25">
        <v>8.2892</v>
      </c>
      <c r="I101" s="33">
        <f t="shared" si="7"/>
        <v>0</v>
      </c>
      <c r="J101" s="33">
        <f t="shared" si="8"/>
        <v>196.84</v>
      </c>
      <c r="K101" s="34">
        <f t="shared" si="9"/>
        <v>27000</v>
      </c>
      <c r="L101" s="33">
        <f t="shared" si="10"/>
        <v>27196.84</v>
      </c>
      <c r="M101" s="37"/>
    </row>
    <row r="102" s="2" customFormat="1" ht="24.75" customHeight="1" spans="1:13">
      <c r="A102" s="22">
        <v>97</v>
      </c>
      <c r="B102" s="22" t="s">
        <v>17</v>
      </c>
      <c r="C102" s="26" t="s">
        <v>115</v>
      </c>
      <c r="D102" s="24">
        <v>4</v>
      </c>
      <c r="E102" s="24">
        <f t="shared" si="6"/>
        <v>76</v>
      </c>
      <c r="F102" s="25">
        <v>0</v>
      </c>
      <c r="G102" s="24">
        <v>76</v>
      </c>
      <c r="H102" s="25">
        <v>10.812</v>
      </c>
      <c r="I102" s="33">
        <f t="shared" si="7"/>
        <v>0</v>
      </c>
      <c r="J102" s="33">
        <f t="shared" si="8"/>
        <v>196.84</v>
      </c>
      <c r="K102" s="34">
        <f t="shared" si="9"/>
        <v>18000</v>
      </c>
      <c r="L102" s="33">
        <f t="shared" si="10"/>
        <v>18196.84</v>
      </c>
      <c r="M102" s="37"/>
    </row>
    <row r="103" s="2" customFormat="1" ht="24.75" customHeight="1" spans="1:13">
      <c r="A103" s="22">
        <v>98</v>
      </c>
      <c r="B103" s="22" t="s">
        <v>17</v>
      </c>
      <c r="C103" s="26" t="s">
        <v>116</v>
      </c>
      <c r="D103" s="24">
        <v>1</v>
      </c>
      <c r="E103" s="24">
        <f t="shared" si="6"/>
        <v>76</v>
      </c>
      <c r="F103" s="25">
        <v>0</v>
      </c>
      <c r="G103" s="24">
        <v>76</v>
      </c>
      <c r="H103" s="25">
        <v>38.08</v>
      </c>
      <c r="I103" s="33">
        <f t="shared" si="7"/>
        <v>0</v>
      </c>
      <c r="J103" s="33">
        <f t="shared" si="8"/>
        <v>196.84</v>
      </c>
      <c r="K103" s="34">
        <f t="shared" si="9"/>
        <v>4500</v>
      </c>
      <c r="L103" s="33">
        <f t="shared" si="10"/>
        <v>4696.84</v>
      </c>
      <c r="M103" s="37"/>
    </row>
    <row r="104" s="2" customFormat="1" ht="24.75" customHeight="1" spans="1:13">
      <c r="A104" s="22">
        <v>99</v>
      </c>
      <c r="B104" s="22" t="s">
        <v>17</v>
      </c>
      <c r="C104" s="26" t="s">
        <v>117</v>
      </c>
      <c r="D104" s="24">
        <v>1</v>
      </c>
      <c r="E104" s="24">
        <f t="shared" si="6"/>
        <v>76</v>
      </c>
      <c r="F104" s="25">
        <v>0</v>
      </c>
      <c r="G104" s="24">
        <v>76</v>
      </c>
      <c r="H104" s="25">
        <v>26.18</v>
      </c>
      <c r="I104" s="33">
        <f t="shared" si="7"/>
        <v>0</v>
      </c>
      <c r="J104" s="33">
        <f t="shared" si="8"/>
        <v>196.84</v>
      </c>
      <c r="K104" s="34">
        <f t="shared" si="9"/>
        <v>4500</v>
      </c>
      <c r="L104" s="33">
        <f t="shared" si="10"/>
        <v>4696.84</v>
      </c>
      <c r="M104" s="37"/>
    </row>
    <row r="105" s="2" customFormat="1" ht="24.75" customHeight="1" spans="1:13">
      <c r="A105" s="22">
        <v>100</v>
      </c>
      <c r="B105" s="22" t="s">
        <v>17</v>
      </c>
      <c r="C105" s="26" t="s">
        <v>118</v>
      </c>
      <c r="D105" s="24">
        <v>5</v>
      </c>
      <c r="E105" s="24">
        <f t="shared" si="6"/>
        <v>76</v>
      </c>
      <c r="F105" s="25">
        <v>0</v>
      </c>
      <c r="G105" s="24">
        <v>76</v>
      </c>
      <c r="H105" s="25">
        <v>35.428</v>
      </c>
      <c r="I105" s="33">
        <f t="shared" si="7"/>
        <v>0</v>
      </c>
      <c r="J105" s="33">
        <f t="shared" si="8"/>
        <v>196.84</v>
      </c>
      <c r="K105" s="34">
        <f t="shared" si="9"/>
        <v>22500</v>
      </c>
      <c r="L105" s="33">
        <f t="shared" si="10"/>
        <v>22696.84</v>
      </c>
      <c r="M105" s="37"/>
    </row>
    <row r="106" s="2" customFormat="1" ht="24.75" customHeight="1" spans="1:13">
      <c r="A106" s="22">
        <v>101</v>
      </c>
      <c r="B106" s="22" t="s">
        <v>17</v>
      </c>
      <c r="C106" s="26" t="s">
        <v>119</v>
      </c>
      <c r="D106" s="24">
        <v>6</v>
      </c>
      <c r="E106" s="24">
        <f t="shared" si="6"/>
        <v>76</v>
      </c>
      <c r="F106" s="25">
        <v>0</v>
      </c>
      <c r="G106" s="24">
        <v>76</v>
      </c>
      <c r="H106" s="25">
        <v>32.64</v>
      </c>
      <c r="I106" s="33">
        <f t="shared" si="7"/>
        <v>0</v>
      </c>
      <c r="J106" s="33">
        <f t="shared" si="8"/>
        <v>196.84</v>
      </c>
      <c r="K106" s="34">
        <f t="shared" si="9"/>
        <v>27000</v>
      </c>
      <c r="L106" s="33">
        <f t="shared" si="10"/>
        <v>27196.84</v>
      </c>
      <c r="M106" s="26"/>
    </row>
    <row r="107" s="2" customFormat="1" ht="24.75" customHeight="1" spans="1:13">
      <c r="A107" s="22">
        <v>102</v>
      </c>
      <c r="B107" s="22" t="s">
        <v>17</v>
      </c>
      <c r="C107" s="26" t="s">
        <v>120</v>
      </c>
      <c r="D107" s="24">
        <v>4</v>
      </c>
      <c r="E107" s="24">
        <f t="shared" si="6"/>
        <v>76</v>
      </c>
      <c r="F107" s="25">
        <v>0</v>
      </c>
      <c r="G107" s="24">
        <v>76</v>
      </c>
      <c r="H107" s="25">
        <v>29.0768</v>
      </c>
      <c r="I107" s="33">
        <f t="shared" si="7"/>
        <v>0</v>
      </c>
      <c r="J107" s="33">
        <f t="shared" si="8"/>
        <v>196.84</v>
      </c>
      <c r="K107" s="34">
        <f t="shared" si="9"/>
        <v>18000</v>
      </c>
      <c r="L107" s="33">
        <f t="shared" si="10"/>
        <v>18196.84</v>
      </c>
      <c r="M107" s="37"/>
    </row>
    <row r="108" s="2" customFormat="1" ht="24.75" customHeight="1" spans="1:13">
      <c r="A108" s="22">
        <v>103</v>
      </c>
      <c r="B108" s="22" t="s">
        <v>17</v>
      </c>
      <c r="C108" s="26" t="s">
        <v>121</v>
      </c>
      <c r="D108" s="24">
        <v>0</v>
      </c>
      <c r="E108" s="24">
        <f t="shared" si="6"/>
        <v>76</v>
      </c>
      <c r="F108" s="25">
        <v>0</v>
      </c>
      <c r="G108" s="24">
        <v>76</v>
      </c>
      <c r="H108" s="25">
        <v>20.468</v>
      </c>
      <c r="I108" s="33">
        <f t="shared" si="7"/>
        <v>0</v>
      </c>
      <c r="J108" s="33">
        <f t="shared" si="8"/>
        <v>196.84</v>
      </c>
      <c r="K108" s="34">
        <f t="shared" si="9"/>
        <v>0</v>
      </c>
      <c r="L108" s="33">
        <f t="shared" si="10"/>
        <v>196.84</v>
      </c>
      <c r="M108" s="37"/>
    </row>
    <row r="109" s="2" customFormat="1" ht="24.75" customHeight="1" spans="1:13">
      <c r="A109" s="22">
        <v>104</v>
      </c>
      <c r="B109" s="22" t="s">
        <v>17</v>
      </c>
      <c r="C109" s="26" t="s">
        <v>122</v>
      </c>
      <c r="D109" s="24">
        <v>6</v>
      </c>
      <c r="E109" s="24">
        <f t="shared" si="6"/>
        <v>76</v>
      </c>
      <c r="F109" s="25">
        <v>0</v>
      </c>
      <c r="G109" s="24">
        <v>76</v>
      </c>
      <c r="H109" s="25">
        <v>22.848</v>
      </c>
      <c r="I109" s="33">
        <f t="shared" si="7"/>
        <v>0</v>
      </c>
      <c r="J109" s="33">
        <f t="shared" si="8"/>
        <v>196.84</v>
      </c>
      <c r="K109" s="34">
        <f t="shared" si="9"/>
        <v>27000</v>
      </c>
      <c r="L109" s="33">
        <f t="shared" si="10"/>
        <v>27196.84</v>
      </c>
      <c r="M109" s="37"/>
    </row>
    <row r="110" s="2" customFormat="1" ht="100.5" customHeight="1" spans="1:13">
      <c r="A110" s="22">
        <v>105</v>
      </c>
      <c r="B110" s="22" t="s">
        <v>17</v>
      </c>
      <c r="C110" s="38" t="s">
        <v>123</v>
      </c>
      <c r="D110" s="24"/>
      <c r="E110" s="40">
        <f t="shared" si="6"/>
        <v>23557</v>
      </c>
      <c r="F110" s="41"/>
      <c r="G110" s="23">
        <v>23557</v>
      </c>
      <c r="H110" s="41"/>
      <c r="I110" s="33">
        <f t="shared" si="7"/>
        <v>0</v>
      </c>
      <c r="J110" s="33">
        <f t="shared" si="8"/>
        <v>61012.63</v>
      </c>
      <c r="K110" s="34">
        <f t="shared" si="9"/>
        <v>0</v>
      </c>
      <c r="L110" s="33">
        <f t="shared" si="10"/>
        <v>61012.63</v>
      </c>
      <c r="M110" s="43" t="s">
        <v>124</v>
      </c>
    </row>
    <row r="111" s="3" customFormat="1" ht="23.25" customHeight="1" spans="1:13">
      <c r="A111" s="42"/>
      <c r="B111" s="42"/>
      <c r="C111" s="42"/>
      <c r="D111" s="42">
        <f t="shared" ref="D111:K111" si="11">SUM(D6:D110)</f>
        <v>405</v>
      </c>
      <c r="E111" s="42">
        <f t="shared" si="11"/>
        <v>115275</v>
      </c>
      <c r="F111" s="42">
        <f t="shared" si="11"/>
        <v>0</v>
      </c>
      <c r="G111" s="42">
        <f t="shared" si="11"/>
        <v>115275</v>
      </c>
      <c r="H111" s="42">
        <f t="shared" si="11"/>
        <v>638.5148</v>
      </c>
      <c r="I111" s="42">
        <f t="shared" si="11"/>
        <v>0</v>
      </c>
      <c r="J111" s="42">
        <f t="shared" si="11"/>
        <v>298562.25</v>
      </c>
      <c r="K111" s="34">
        <f t="shared" si="11"/>
        <v>1822500</v>
      </c>
      <c r="L111" s="33">
        <f t="shared" si="10"/>
        <v>2121062.25</v>
      </c>
      <c r="M111" s="42"/>
    </row>
    <row r="112" s="1" customFormat="1" spans="5:13">
      <c r="E112" s="4"/>
      <c r="F112" s="5"/>
      <c r="G112" s="5"/>
      <c r="H112" s="5"/>
      <c r="I112" s="6"/>
      <c r="J112" s="5"/>
      <c r="K112" s="5"/>
      <c r="L112" s="6"/>
      <c r="M112" s="7"/>
    </row>
    <row r="113" s="1" customFormat="1" spans="5:13">
      <c r="E113" s="4"/>
      <c r="F113" s="5"/>
      <c r="G113" s="5"/>
      <c r="H113" s="5"/>
      <c r="I113" s="6"/>
      <c r="J113" s="5"/>
      <c r="K113" s="5"/>
      <c r="L113" s="6"/>
      <c r="M113" s="7"/>
    </row>
    <row r="114" s="1" customFormat="1" spans="5:13">
      <c r="E114" s="4"/>
      <c r="F114" s="4"/>
      <c r="G114" s="4"/>
      <c r="H114" s="5"/>
      <c r="I114" s="6"/>
      <c r="J114" s="5"/>
      <c r="K114" s="5"/>
      <c r="L114" s="6"/>
      <c r="M114" s="7"/>
    </row>
  </sheetData>
  <mergeCells count="19">
    <mergeCell ref="A1:M1"/>
    <mergeCell ref="A2:C2"/>
    <mergeCell ref="E2:I2"/>
    <mergeCell ref="K2:M2"/>
    <mergeCell ref="E3:G3"/>
    <mergeCell ref="I3:L3"/>
    <mergeCell ref="A3:A5"/>
    <mergeCell ref="B3:B5"/>
    <mergeCell ref="C3:C5"/>
    <mergeCell ref="D3:D5"/>
    <mergeCell ref="E4:E5"/>
    <mergeCell ref="F4:F5"/>
    <mergeCell ref="G4:G5"/>
    <mergeCell ref="H3:H5"/>
    <mergeCell ref="I4:I5"/>
    <mergeCell ref="J4:J5"/>
    <mergeCell ref="K4:K5"/>
    <mergeCell ref="L4:L5"/>
    <mergeCell ref="M3:M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控心丶Crazy°つ</cp:lastModifiedBy>
  <dcterms:created xsi:type="dcterms:W3CDTF">2023-05-12T11:15:00Z</dcterms:created>
  <dcterms:modified xsi:type="dcterms:W3CDTF">2023-11-06T01:37:14Z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